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12435"/>
  </bookViews>
  <sheets>
    <sheet name="Лист1" sheetId="1" r:id="rId1"/>
  </sheets>
  <definedNames>
    <definedName name="_xlnm.Print_Area" localSheetId="0">Лист1!$A$1:$G$46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1" i="1" l="1"/>
  <c r="F44" i="1" l="1"/>
  <c r="F45" i="1" l="1"/>
  <c r="F43" i="1"/>
  <c r="F42" i="1"/>
  <c r="F46" i="1" l="1"/>
  <c r="F12" i="1"/>
  <c r="F13" i="1" s="1"/>
  <c r="F10" i="1"/>
  <c r="F27" i="1" l="1"/>
  <c r="F32" i="1" s="1"/>
</calcChain>
</file>

<file path=xl/sharedStrings.xml><?xml version="1.0" encoding="utf-8"?>
<sst xmlns="http://schemas.openxmlformats.org/spreadsheetml/2006/main" count="93" uniqueCount="40">
  <si>
    <t>Расчеты (обоснования) к плану финансово-хозяйственной деятельности государственного (муниципального) учреждения</t>
  </si>
  <si>
    <t>3. Расчет (обоснование) расходов на уплату налогов, сборов и иных платежей</t>
  </si>
  <si>
    <t>Код видов расходов</t>
  </si>
  <si>
    <t xml:space="preserve"> </t>
  </si>
  <si>
    <t>Источник финансового обеспечения</t>
  </si>
  <si>
    <t>3.1. Расчет (обоснование) расходов на оплату налога на имущество</t>
  </si>
  <si>
    <t>№ п/п</t>
  </si>
  <si>
    <t>Наименование расходов</t>
  </si>
  <si>
    <t>Налоговая база, руб.</t>
  </si>
  <si>
    <t>Ставка налога, %</t>
  </si>
  <si>
    <t>Сумма исчисленного налога, подлежащего уплате, руб. (гр. 3 × гр. 4/100)</t>
  </si>
  <si>
    <t>Налог на имущество, всего</t>
  </si>
  <si>
    <t>Итого:</t>
  </si>
  <si>
    <t>x</t>
  </si>
  <si>
    <t>3.3. Расчет (обоснование) расходов на оплату прочих налогов и сборов</t>
  </si>
  <si>
    <t>№</t>
  </si>
  <si>
    <t>п/п</t>
  </si>
  <si>
    <t>Всего, руб. (гр. 3 × гр. 4/100)</t>
  </si>
  <si>
    <t>Транспортный налог</t>
  </si>
  <si>
    <t xml:space="preserve"> в том числе по группам:</t>
  </si>
  <si>
    <t xml:space="preserve">движимое имущество </t>
  </si>
  <si>
    <t>1.1</t>
  </si>
  <si>
    <t xml:space="preserve"> в том числе по транспортным средствам:</t>
  </si>
  <si>
    <t>автомобиль легковой ГАЗ 32213, 106,8 л.с.</t>
  </si>
  <si>
    <t>Приносящая доход деятельность</t>
  </si>
  <si>
    <t>3.2. Расчет (обоснование) расходов на оплату транспортного налога</t>
  </si>
  <si>
    <t xml:space="preserve"> в том числе по :</t>
  </si>
  <si>
    <t>Прочие расходы</t>
  </si>
  <si>
    <t>Количество</t>
  </si>
  <si>
    <t>Цена</t>
  </si>
  <si>
    <t>Стоимость услуги, руб.</t>
  </si>
  <si>
    <t>1.2</t>
  </si>
  <si>
    <t>1.3</t>
  </si>
  <si>
    <t>1.4</t>
  </si>
  <si>
    <t>Госпошлина</t>
  </si>
  <si>
    <t xml:space="preserve"> в том числе:</t>
  </si>
  <si>
    <t>за внесение изменений в Устав организации</t>
  </si>
  <si>
    <t>2.1</t>
  </si>
  <si>
    <t>Пени, штрафы</t>
  </si>
  <si>
    <t>обеспечение контракта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</si>
</sst>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Georgia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94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 indent="1"/>
    </xf>
    <xf numFmtId="0" fontId="1" fillId="0" borderId="0" xfId="0" applyFont="1" applyAlignment="1">
      <alignment horizontal="left" vertical="center" wrapText="1" inden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 inden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6" xfId="0" applyFont="1" applyBorder="1" applyAlignment="1">
      <alignment horizontal="left" vertical="center" wrapText="1" indent="1"/>
    </xf>
    <xf numFmtId="0" fontId="1" fillId="0" borderId="3" xfId="0" applyFont="1" applyBorder="1" applyAlignment="1">
      <alignment horizontal="left" vertical="center" wrapText="1" indent="1"/>
    </xf>
    <xf numFmtId="0" fontId="1" fillId="0" borderId="2" xfId="0" applyFont="1" applyBorder="1" applyAlignment="1">
      <alignment horizontal="left" vertical="center" wrapText="1" inden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 indent="1"/>
    </xf>
    <xf numFmtId="0" fontId="4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left" vertical="center" wrapText="1" indent="1"/>
    </xf>
    <xf numFmtId="49" fontId="1" fillId="0" borderId="4" xfId="0" applyNumberFormat="1" applyFont="1" applyBorder="1" applyAlignment="1">
      <alignment horizontal="left" vertical="center" wrapText="1" indent="1"/>
    </xf>
    <xf numFmtId="0" fontId="1" fillId="0" borderId="0" xfId="0" applyFont="1" applyBorder="1" applyAlignment="1">
      <alignment horizontal="left" vertical="center" wrapText="1" indent="1"/>
    </xf>
    <xf numFmtId="43" fontId="1" fillId="0" borderId="4" xfId="1" applyFont="1" applyBorder="1" applyAlignment="1">
      <alignment horizontal="left" vertical="center" wrapText="1" indent="1"/>
    </xf>
    <xf numFmtId="0" fontId="1" fillId="0" borderId="1" xfId="0" applyFont="1" applyBorder="1" applyAlignment="1">
      <alignment horizontal="center" vertical="center" wrapText="1"/>
    </xf>
    <xf numFmtId="43" fontId="1" fillId="0" borderId="7" xfId="1" applyFont="1" applyBorder="1" applyAlignment="1">
      <alignment vertical="center" wrapText="1"/>
    </xf>
    <xf numFmtId="43" fontId="1" fillId="0" borderId="3" xfId="1" applyFont="1" applyBorder="1" applyAlignment="1">
      <alignment horizontal="left" vertical="center" wrapText="1" indent="1"/>
    </xf>
    <xf numFmtId="43" fontId="1" fillId="0" borderId="5" xfId="1" applyFont="1" applyBorder="1" applyAlignment="1">
      <alignment horizontal="center" vertical="center" wrapText="1"/>
    </xf>
    <xf numFmtId="0" fontId="1" fillId="0" borderId="13" xfId="0" applyFont="1" applyBorder="1" applyAlignment="1">
      <alignment vertical="center" wrapText="1"/>
    </xf>
    <xf numFmtId="0" fontId="0" fillId="0" borderId="13" xfId="0" applyBorder="1"/>
    <xf numFmtId="0" fontId="1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49" fontId="1" fillId="0" borderId="6" xfId="0" applyNumberFormat="1" applyFont="1" applyBorder="1" applyAlignment="1">
      <alignment horizontal="left" vertical="center" wrapText="1" indent="1"/>
    </xf>
    <xf numFmtId="43" fontId="1" fillId="0" borderId="6" xfId="1" applyFont="1" applyBorder="1" applyAlignment="1">
      <alignment horizontal="left" vertical="center" wrapText="1" indent="1"/>
    </xf>
    <xf numFmtId="0" fontId="1" fillId="0" borderId="0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6" xfId="0" applyFont="1" applyBorder="1" applyAlignment="1">
      <alignment vertical="center" wrapText="1"/>
    </xf>
    <xf numFmtId="0" fontId="4" fillId="0" borderId="26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left" vertical="center" wrapText="1" indent="1"/>
    </xf>
    <xf numFmtId="0" fontId="1" fillId="0" borderId="30" xfId="0" applyFont="1" applyBorder="1" applyAlignment="1">
      <alignment horizontal="left" vertical="center" wrapText="1" indent="1"/>
    </xf>
    <xf numFmtId="0" fontId="1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3" fontId="1" fillId="0" borderId="16" xfId="1" applyFont="1" applyBorder="1" applyAlignment="1">
      <alignment horizontal="left" vertical="center" wrapText="1" indent="1"/>
    </xf>
    <xf numFmtId="43" fontId="1" fillId="0" borderId="17" xfId="1" applyFont="1" applyBorder="1" applyAlignment="1">
      <alignment horizontal="left" vertical="center" wrapText="1" indent="1"/>
    </xf>
    <xf numFmtId="0" fontId="1" fillId="0" borderId="10" xfId="0" applyFont="1" applyBorder="1" applyAlignment="1">
      <alignment horizontal="right" vertical="center" wrapText="1" indent="1"/>
    </xf>
    <xf numFmtId="0" fontId="1" fillId="0" borderId="3" xfId="0" applyFont="1" applyBorder="1" applyAlignment="1">
      <alignment horizontal="right" vertical="center" wrapText="1" indent="1"/>
    </xf>
    <xf numFmtId="43" fontId="1" fillId="0" borderId="11" xfId="1" applyFont="1" applyBorder="1" applyAlignment="1">
      <alignment horizontal="left" vertical="center" wrapText="1" indent="1"/>
    </xf>
    <xf numFmtId="43" fontId="1" fillId="0" borderId="5" xfId="1" applyFont="1" applyBorder="1" applyAlignment="1">
      <alignment horizontal="left" vertical="center" wrapText="1" indent="1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left" vertical="center" wrapText="1" indent="1"/>
    </xf>
    <xf numFmtId="0" fontId="1" fillId="0" borderId="30" xfId="0" applyFont="1" applyBorder="1" applyAlignment="1">
      <alignment horizontal="left" vertical="center" wrapText="1" indent="1"/>
    </xf>
    <xf numFmtId="0" fontId="1" fillId="0" borderId="20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 indent="1"/>
    </xf>
    <xf numFmtId="0" fontId="1" fillId="0" borderId="22" xfId="0" applyFont="1" applyBorder="1" applyAlignment="1">
      <alignment horizontal="left" vertical="center" wrapText="1" indent="1"/>
    </xf>
    <xf numFmtId="0" fontId="2" fillId="0" borderId="0" xfId="0" applyFont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 indent="1"/>
    </xf>
    <xf numFmtId="0" fontId="1" fillId="0" borderId="13" xfId="0" applyFont="1" applyBorder="1" applyAlignment="1">
      <alignment horizontal="left" vertical="center" wrapText="1" indent="1"/>
    </xf>
    <xf numFmtId="0" fontId="1" fillId="0" borderId="0" xfId="0" applyFont="1" applyBorder="1" applyAlignment="1">
      <alignment vertical="center" wrapText="1"/>
    </xf>
    <xf numFmtId="0" fontId="1" fillId="0" borderId="10" xfId="0" applyFont="1" applyBorder="1" applyAlignment="1">
      <alignment horizontal="left" vertical="center" wrapText="1" indent="1"/>
    </xf>
    <xf numFmtId="0" fontId="1" fillId="0" borderId="3" xfId="0" applyFont="1" applyBorder="1" applyAlignment="1">
      <alignment horizontal="left" vertical="center" wrapText="1" indent="1"/>
    </xf>
    <xf numFmtId="0" fontId="3" fillId="0" borderId="0" xfId="0" applyFont="1" applyAlignment="1">
      <alignment horizontal="left" vertical="center" wrapText="1" inden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43" fontId="1" fillId="0" borderId="21" xfId="1" applyFont="1" applyBorder="1" applyAlignment="1">
      <alignment horizontal="left" vertical="center" wrapText="1" indent="1"/>
    </xf>
    <xf numFmtId="43" fontId="1" fillId="0" borderId="22" xfId="1" applyFont="1" applyBorder="1" applyAlignment="1">
      <alignment horizontal="left" vertical="center" wrapText="1" inden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 indent="1"/>
    </xf>
    <xf numFmtId="0" fontId="1" fillId="0" borderId="15" xfId="0" applyFont="1" applyBorder="1" applyAlignment="1">
      <alignment horizontal="left" vertical="center" wrapText="1" inden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tabSelected="1" topLeftCell="A31" zoomScaleNormal="100" workbookViewId="0">
      <selection activeCell="F42" sqref="F42:G42"/>
    </sheetView>
  </sheetViews>
  <sheetFormatPr defaultRowHeight="15" x14ac:dyDescent="0.25"/>
  <cols>
    <col min="3" max="3" width="23.7109375" customWidth="1"/>
    <col min="4" max="4" width="16.5703125" customWidth="1"/>
    <col min="5" max="5" width="13.85546875" customWidth="1"/>
    <col min="6" max="6" width="19.42578125" customWidth="1"/>
    <col min="7" max="7" width="3.28515625" customWidth="1"/>
  </cols>
  <sheetData>
    <row r="1" spans="1:7" ht="30.75" customHeight="1" x14ac:dyDescent="0.25">
      <c r="A1" s="75" t="s">
        <v>0</v>
      </c>
      <c r="B1" s="75"/>
      <c r="C1" s="75"/>
      <c r="D1" s="75"/>
      <c r="E1" s="75"/>
      <c r="F1" s="75"/>
      <c r="G1" s="75"/>
    </row>
    <row r="2" spans="1:7" x14ac:dyDescent="0.25">
      <c r="A2" s="59" t="s">
        <v>1</v>
      </c>
      <c r="B2" s="59"/>
      <c r="C2" s="59"/>
      <c r="D2" s="59"/>
      <c r="E2" s="59"/>
      <c r="F2" s="59"/>
      <c r="G2" s="59"/>
    </row>
    <row r="3" spans="1:7" ht="15.75" x14ac:dyDescent="0.25">
      <c r="A3" s="2"/>
      <c r="B3" s="3"/>
      <c r="C3" s="3"/>
    </row>
    <row r="4" spans="1:7" ht="38.25" customHeight="1" x14ac:dyDescent="0.25">
      <c r="A4" s="76" t="s">
        <v>2</v>
      </c>
      <c r="B4" s="76"/>
      <c r="C4" s="28">
        <v>851</v>
      </c>
      <c r="D4" s="29"/>
    </row>
    <row r="5" spans="1:7" ht="15.75" customHeight="1" x14ac:dyDescent="0.25">
      <c r="A5" s="3" t="s">
        <v>3</v>
      </c>
      <c r="B5" s="68" t="s">
        <v>3</v>
      </c>
      <c r="C5" s="68"/>
    </row>
    <row r="6" spans="1:7" ht="30.75" customHeight="1" x14ac:dyDescent="0.25">
      <c r="A6" s="82" t="s">
        <v>4</v>
      </c>
      <c r="B6" s="82"/>
      <c r="C6" s="82"/>
      <c r="D6" s="81" t="s">
        <v>24</v>
      </c>
      <c r="E6" s="81"/>
      <c r="F6" s="81"/>
    </row>
    <row r="7" spans="1:7" ht="15.75" thickBot="1" x14ac:dyDescent="0.3">
      <c r="A7" s="83" t="s">
        <v>5</v>
      </c>
      <c r="B7" s="83"/>
      <c r="C7" s="83"/>
      <c r="D7" s="83"/>
      <c r="E7" s="83"/>
      <c r="F7" s="83"/>
    </row>
    <row r="8" spans="1:7" ht="105.75" customHeight="1" thickBot="1" x14ac:dyDescent="0.3">
      <c r="A8" s="4" t="s">
        <v>6</v>
      </c>
      <c r="B8" s="79" t="s">
        <v>7</v>
      </c>
      <c r="C8" s="80"/>
      <c r="D8" s="5" t="s">
        <v>8</v>
      </c>
      <c r="E8" s="5" t="s">
        <v>9</v>
      </c>
      <c r="F8" s="5" t="s">
        <v>10</v>
      </c>
    </row>
    <row r="9" spans="1:7" ht="16.5" thickBot="1" x14ac:dyDescent="0.3">
      <c r="A9" s="6">
        <v>1</v>
      </c>
      <c r="B9" s="51">
        <v>2</v>
      </c>
      <c r="C9" s="52"/>
      <c r="D9" s="7">
        <v>3</v>
      </c>
      <c r="E9" s="7">
        <v>4</v>
      </c>
      <c r="F9" s="7">
        <v>5</v>
      </c>
    </row>
    <row r="10" spans="1:7" ht="22.5" customHeight="1" thickBot="1" x14ac:dyDescent="0.3">
      <c r="A10" s="6">
        <v>1</v>
      </c>
      <c r="B10" s="69" t="s">
        <v>11</v>
      </c>
      <c r="C10" s="70"/>
      <c r="D10" s="8">
        <v>776800</v>
      </c>
      <c r="E10" s="7">
        <v>2.2000000000000002</v>
      </c>
      <c r="F10" s="27">
        <f>SUM(D10*E10/100)</f>
        <v>17089.600000000002</v>
      </c>
    </row>
    <row r="11" spans="1:7" ht="27.75" customHeight="1" thickBot="1" x14ac:dyDescent="0.3">
      <c r="A11" s="9" t="s">
        <v>3</v>
      </c>
      <c r="B11" s="77" t="s">
        <v>19</v>
      </c>
      <c r="C11" s="78"/>
      <c r="D11" s="10" t="s">
        <v>3</v>
      </c>
      <c r="E11" s="19" t="s">
        <v>3</v>
      </c>
      <c r="F11" s="25" t="s">
        <v>3</v>
      </c>
    </row>
    <row r="12" spans="1:7" ht="27.75" customHeight="1" thickBot="1" x14ac:dyDescent="0.3">
      <c r="A12" s="20" t="s">
        <v>21</v>
      </c>
      <c r="B12" s="51" t="s">
        <v>20</v>
      </c>
      <c r="C12" s="52"/>
      <c r="D12" s="12">
        <v>776800</v>
      </c>
      <c r="E12" s="15">
        <v>2.2000000000000002</v>
      </c>
      <c r="F12" s="26">
        <f>SUM(D12*E12/100)</f>
        <v>17089.600000000002</v>
      </c>
    </row>
    <row r="13" spans="1:7" ht="16.5" thickBot="1" x14ac:dyDescent="0.3">
      <c r="A13" s="13" t="s">
        <v>3</v>
      </c>
      <c r="B13" s="47" t="s">
        <v>12</v>
      </c>
      <c r="C13" s="48"/>
      <c r="D13" s="12">
        <v>776800</v>
      </c>
      <c r="E13" s="14" t="s">
        <v>13</v>
      </c>
      <c r="F13" s="26">
        <f>SUM(F12)</f>
        <v>17089.600000000002</v>
      </c>
    </row>
    <row r="14" spans="1:7" x14ac:dyDescent="0.25">
      <c r="A14" s="1"/>
    </row>
    <row r="15" spans="1:7" x14ac:dyDescent="0.25">
      <c r="A15" s="1"/>
    </row>
    <row r="17" spans="1:7" ht="15.75" x14ac:dyDescent="0.25">
      <c r="A17" s="71"/>
      <c r="B17" s="71"/>
      <c r="C17" s="66"/>
      <c r="D17" s="66"/>
      <c r="E17" s="66"/>
      <c r="F17" s="66"/>
    </row>
    <row r="18" spans="1:7" ht="31.5" customHeight="1" x14ac:dyDescent="0.25">
      <c r="A18" s="66" t="s">
        <v>2</v>
      </c>
      <c r="B18" s="66"/>
      <c r="C18" s="67">
        <v>852</v>
      </c>
      <c r="D18" s="67"/>
      <c r="E18" s="67"/>
      <c r="F18" s="67"/>
    </row>
    <row r="19" spans="1:7" ht="15.75" customHeight="1" x14ac:dyDescent="0.25">
      <c r="A19" s="66" t="s">
        <v>3</v>
      </c>
      <c r="B19" s="66"/>
      <c r="C19" s="68" t="s">
        <v>3</v>
      </c>
      <c r="D19" s="68"/>
      <c r="E19" s="68"/>
      <c r="F19" s="68"/>
    </row>
    <row r="20" spans="1:7" ht="32.25" customHeight="1" x14ac:dyDescent="0.25">
      <c r="A20" s="66" t="s">
        <v>4</v>
      </c>
      <c r="B20" s="66"/>
      <c r="C20" s="66"/>
      <c r="D20" s="66"/>
      <c r="E20" s="67" t="s">
        <v>24</v>
      </c>
      <c r="F20" s="67"/>
    </row>
    <row r="21" spans="1:7" ht="15.75" thickBot="1" x14ac:dyDescent="0.3">
      <c r="A21" s="59" t="s">
        <v>25</v>
      </c>
      <c r="B21" s="59"/>
      <c r="C21" s="59"/>
      <c r="D21" s="59"/>
      <c r="E21" s="59"/>
      <c r="F21" s="59"/>
      <c r="G21" s="59"/>
    </row>
    <row r="22" spans="1:7" ht="46.5" customHeight="1" x14ac:dyDescent="0.25">
      <c r="A22" s="17" t="s">
        <v>15</v>
      </c>
      <c r="B22" s="60" t="s">
        <v>7</v>
      </c>
      <c r="C22" s="61"/>
      <c r="D22" s="64" t="s">
        <v>8</v>
      </c>
      <c r="E22" s="64" t="s">
        <v>9</v>
      </c>
      <c r="F22" s="60" t="s">
        <v>17</v>
      </c>
      <c r="G22" s="61"/>
    </row>
    <row r="23" spans="1:7" ht="16.5" thickBot="1" x14ac:dyDescent="0.3">
      <c r="A23" s="18" t="s">
        <v>16</v>
      </c>
      <c r="B23" s="62"/>
      <c r="C23" s="63"/>
      <c r="D23" s="65"/>
      <c r="E23" s="65"/>
      <c r="F23" s="62"/>
      <c r="G23" s="63"/>
    </row>
    <row r="24" spans="1:7" ht="16.5" thickBot="1" x14ac:dyDescent="0.3">
      <c r="A24" s="6">
        <v>1</v>
      </c>
      <c r="B24" s="51">
        <v>2</v>
      </c>
      <c r="C24" s="52"/>
      <c r="D24" s="7">
        <v>3</v>
      </c>
      <c r="E24" s="7">
        <v>4</v>
      </c>
      <c r="F24" s="51">
        <v>5</v>
      </c>
      <c r="G24" s="52"/>
    </row>
    <row r="25" spans="1:7" ht="24" customHeight="1" x14ac:dyDescent="0.25">
      <c r="A25" s="40">
        <v>1</v>
      </c>
      <c r="B25" s="53" t="s">
        <v>18</v>
      </c>
      <c r="C25" s="54"/>
      <c r="D25" s="41" t="s">
        <v>3</v>
      </c>
      <c r="E25" s="41" t="s">
        <v>3</v>
      </c>
      <c r="F25" s="53"/>
      <c r="G25" s="54"/>
    </row>
    <row r="26" spans="1:7" ht="33" customHeight="1" x14ac:dyDescent="0.25">
      <c r="A26" s="11" t="s">
        <v>3</v>
      </c>
      <c r="B26" s="55" t="s">
        <v>22</v>
      </c>
      <c r="C26" s="56"/>
      <c r="D26" s="11" t="s">
        <v>3</v>
      </c>
      <c r="E26" s="22" t="s">
        <v>3</v>
      </c>
      <c r="F26" s="57" t="s">
        <v>3</v>
      </c>
      <c r="G26" s="58"/>
    </row>
    <row r="27" spans="1:7" ht="33.75" customHeight="1" thickBot="1" x14ac:dyDescent="0.3">
      <c r="A27" s="34" t="s">
        <v>21</v>
      </c>
      <c r="B27" s="84" t="s">
        <v>23</v>
      </c>
      <c r="C27" s="85"/>
      <c r="D27" s="35">
        <v>10680</v>
      </c>
      <c r="E27" s="36">
        <v>50</v>
      </c>
      <c r="F27" s="86">
        <f>SUM(D27*E27/100)</f>
        <v>5340</v>
      </c>
      <c r="G27" s="87"/>
    </row>
    <row r="28" spans="1:7" ht="31.5" customHeight="1" thickBot="1" x14ac:dyDescent="0.3">
      <c r="A28" s="37" t="s">
        <v>15</v>
      </c>
      <c r="B28" s="72" t="s">
        <v>7</v>
      </c>
      <c r="C28" s="73"/>
      <c r="D28" s="38" t="s">
        <v>28</v>
      </c>
      <c r="E28" s="39" t="s">
        <v>29</v>
      </c>
      <c r="F28" s="72" t="s">
        <v>30</v>
      </c>
      <c r="G28" s="74"/>
    </row>
    <row r="29" spans="1:7" ht="22.5" customHeight="1" thickBot="1" x14ac:dyDescent="0.3">
      <c r="A29" s="6">
        <v>2</v>
      </c>
      <c r="B29" s="43" t="s">
        <v>34</v>
      </c>
      <c r="C29" s="63"/>
      <c r="D29" s="33"/>
      <c r="E29" s="33"/>
      <c r="F29" s="88"/>
      <c r="G29" s="89"/>
    </row>
    <row r="30" spans="1:7" ht="17.25" customHeight="1" x14ac:dyDescent="0.25">
      <c r="A30" s="11" t="s">
        <v>3</v>
      </c>
      <c r="B30" s="90" t="s">
        <v>35</v>
      </c>
      <c r="C30" s="91"/>
      <c r="D30" s="11" t="s">
        <v>3</v>
      </c>
      <c r="E30" s="22" t="s">
        <v>3</v>
      </c>
      <c r="F30" s="92" t="s">
        <v>3</v>
      </c>
      <c r="G30" s="93"/>
    </row>
    <row r="31" spans="1:7" ht="36" customHeight="1" thickBot="1" x14ac:dyDescent="0.3">
      <c r="A31" s="21" t="s">
        <v>37</v>
      </c>
      <c r="B31" s="43" t="s">
        <v>36</v>
      </c>
      <c r="C31" s="44"/>
      <c r="D31" s="23">
        <v>2</v>
      </c>
      <c r="E31" s="24">
        <v>800</v>
      </c>
      <c r="F31" s="45">
        <f>SUM(D31*E31)</f>
        <v>1600</v>
      </c>
      <c r="G31" s="46"/>
    </row>
    <row r="32" spans="1:7" ht="16.5" thickBot="1" x14ac:dyDescent="0.3">
      <c r="A32" s="16" t="s">
        <v>3</v>
      </c>
      <c r="B32" s="47" t="s">
        <v>12</v>
      </c>
      <c r="C32" s="48"/>
      <c r="D32" s="7" t="s">
        <v>13</v>
      </c>
      <c r="E32" s="7" t="s">
        <v>13</v>
      </c>
      <c r="F32" s="49">
        <f>SUM(F27+F31)</f>
        <v>6940</v>
      </c>
      <c r="G32" s="50"/>
    </row>
    <row r="33" spans="1:7" ht="31.5" customHeight="1" x14ac:dyDescent="0.25">
      <c r="A33" s="66" t="s">
        <v>2</v>
      </c>
      <c r="B33" s="66"/>
      <c r="C33" s="67">
        <v>853</v>
      </c>
      <c r="D33" s="67"/>
      <c r="E33" s="67"/>
      <c r="F33" s="67"/>
    </row>
    <row r="34" spans="1:7" ht="15.75" customHeight="1" x14ac:dyDescent="0.25">
      <c r="A34" s="66" t="s">
        <v>3</v>
      </c>
      <c r="B34" s="66"/>
      <c r="C34" s="68" t="s">
        <v>3</v>
      </c>
      <c r="D34" s="68"/>
      <c r="E34" s="68"/>
      <c r="F34" s="68"/>
    </row>
    <row r="35" spans="1:7" ht="32.25" customHeight="1" x14ac:dyDescent="0.25">
      <c r="A35" s="66" t="s">
        <v>4</v>
      </c>
      <c r="B35" s="66"/>
      <c r="C35" s="66"/>
      <c r="D35" s="66"/>
      <c r="E35" s="67" t="s">
        <v>24</v>
      </c>
      <c r="F35" s="67"/>
    </row>
    <row r="36" spans="1:7" ht="15.75" thickBot="1" x14ac:dyDescent="0.3">
      <c r="A36" s="59" t="s">
        <v>14</v>
      </c>
      <c r="B36" s="59"/>
      <c r="C36" s="59"/>
      <c r="D36" s="59"/>
      <c r="E36" s="59"/>
      <c r="F36" s="59"/>
      <c r="G36" s="59"/>
    </row>
    <row r="37" spans="1:7" ht="46.5" customHeight="1" x14ac:dyDescent="0.25">
      <c r="A37" s="31" t="s">
        <v>15</v>
      </c>
      <c r="B37" s="60" t="s">
        <v>7</v>
      </c>
      <c r="C37" s="61"/>
      <c r="D37" s="64" t="s">
        <v>28</v>
      </c>
      <c r="E37" s="64" t="s">
        <v>29</v>
      </c>
      <c r="F37" s="60" t="s">
        <v>30</v>
      </c>
      <c r="G37" s="61"/>
    </row>
    <row r="38" spans="1:7" ht="16.5" thickBot="1" x14ac:dyDescent="0.3">
      <c r="A38" s="32" t="s">
        <v>16</v>
      </c>
      <c r="B38" s="62"/>
      <c r="C38" s="63"/>
      <c r="D38" s="65"/>
      <c r="E38" s="65"/>
      <c r="F38" s="62"/>
      <c r="G38" s="63"/>
    </row>
    <row r="39" spans="1:7" ht="16.5" thickBot="1" x14ac:dyDescent="0.3">
      <c r="A39" s="6">
        <v>1</v>
      </c>
      <c r="B39" s="51">
        <v>2</v>
      </c>
      <c r="C39" s="52"/>
      <c r="D39" s="30">
        <v>3</v>
      </c>
      <c r="E39" s="30">
        <v>4</v>
      </c>
      <c r="F39" s="51">
        <v>5</v>
      </c>
      <c r="G39" s="52"/>
    </row>
    <row r="40" spans="1:7" ht="31.5" customHeight="1" x14ac:dyDescent="0.25">
      <c r="A40" s="40">
        <v>1</v>
      </c>
      <c r="B40" s="53" t="s">
        <v>27</v>
      </c>
      <c r="C40" s="54"/>
      <c r="D40" s="42" t="s">
        <v>3</v>
      </c>
      <c r="E40" s="42" t="s">
        <v>3</v>
      </c>
      <c r="F40" s="53"/>
      <c r="G40" s="54"/>
    </row>
    <row r="41" spans="1:7" ht="48" customHeight="1" x14ac:dyDescent="0.25">
      <c r="A41" s="11" t="s">
        <v>3</v>
      </c>
      <c r="B41" s="55" t="s">
        <v>26</v>
      </c>
      <c r="C41" s="56"/>
      <c r="D41" s="11" t="s">
        <v>3</v>
      </c>
      <c r="E41" s="22" t="s">
        <v>3</v>
      </c>
      <c r="F41" s="57" t="s">
        <v>3</v>
      </c>
      <c r="G41" s="58"/>
    </row>
    <row r="42" spans="1:7" ht="33.75" customHeight="1" thickBot="1" x14ac:dyDescent="0.3">
      <c r="A42" s="21" t="s">
        <v>21</v>
      </c>
      <c r="B42" s="43" t="s">
        <v>38</v>
      </c>
      <c r="C42" s="44"/>
      <c r="D42" s="23">
        <v>1</v>
      </c>
      <c r="E42" s="24">
        <v>1500</v>
      </c>
      <c r="F42" s="45">
        <f>SUM(D42*E42)</f>
        <v>1500</v>
      </c>
      <c r="G42" s="46"/>
    </row>
    <row r="43" spans="1:7" ht="33.75" customHeight="1" thickBot="1" x14ac:dyDescent="0.3">
      <c r="A43" s="21" t="s">
        <v>31</v>
      </c>
      <c r="B43" s="43" t="s">
        <v>39</v>
      </c>
      <c r="C43" s="44"/>
      <c r="D43" s="23">
        <v>2</v>
      </c>
      <c r="E43" s="24">
        <v>30750</v>
      </c>
      <c r="F43" s="45">
        <f>SUM(D43*E43)</f>
        <v>61500</v>
      </c>
      <c r="G43" s="46"/>
    </row>
    <row r="44" spans="1:7" ht="33.75" customHeight="1" thickBot="1" x14ac:dyDescent="0.3">
      <c r="A44" s="21" t="s">
        <v>32</v>
      </c>
      <c r="B44" s="43"/>
      <c r="C44" s="44"/>
      <c r="D44" s="23"/>
      <c r="E44" s="24"/>
      <c r="F44" s="45">
        <f>SUM(D44*E44)</f>
        <v>0</v>
      </c>
      <c r="G44" s="46"/>
    </row>
    <row r="45" spans="1:7" ht="33.75" customHeight="1" thickBot="1" x14ac:dyDescent="0.3">
      <c r="A45" s="21" t="s">
        <v>33</v>
      </c>
      <c r="B45" s="43"/>
      <c r="C45" s="44"/>
      <c r="D45" s="23"/>
      <c r="E45" s="24"/>
      <c r="F45" s="45">
        <f>SUM(D45*E45)</f>
        <v>0</v>
      </c>
      <c r="G45" s="46"/>
    </row>
    <row r="46" spans="1:7" ht="16.5" thickBot="1" x14ac:dyDescent="0.3">
      <c r="A46" s="16" t="s">
        <v>3</v>
      </c>
      <c r="B46" s="47" t="s">
        <v>12</v>
      </c>
      <c r="C46" s="48"/>
      <c r="D46" s="30" t="s">
        <v>13</v>
      </c>
      <c r="E46" s="30" t="s">
        <v>13</v>
      </c>
      <c r="F46" s="49">
        <f>SUM(F42:G45)</f>
        <v>63000</v>
      </c>
      <c r="G46" s="50"/>
    </row>
  </sheetData>
  <mergeCells count="72">
    <mergeCell ref="F27:G27"/>
    <mergeCell ref="B32:C32"/>
    <mergeCell ref="F32:G32"/>
    <mergeCell ref="B24:C24"/>
    <mergeCell ref="F24:G24"/>
    <mergeCell ref="B25:C25"/>
    <mergeCell ref="F25:G25"/>
    <mergeCell ref="F26:G26"/>
    <mergeCell ref="B29:C29"/>
    <mergeCell ref="F29:G29"/>
    <mergeCell ref="B30:C30"/>
    <mergeCell ref="F30:G30"/>
    <mergeCell ref="B31:C31"/>
    <mergeCell ref="F31:G31"/>
    <mergeCell ref="B28:C28"/>
    <mergeCell ref="F28:G28"/>
    <mergeCell ref="A1:G1"/>
    <mergeCell ref="A2:G2"/>
    <mergeCell ref="A4:B4"/>
    <mergeCell ref="B11:C11"/>
    <mergeCell ref="B5:C5"/>
    <mergeCell ref="B8:C8"/>
    <mergeCell ref="B9:C9"/>
    <mergeCell ref="D6:F6"/>
    <mergeCell ref="A6:C6"/>
    <mergeCell ref="A7:F7"/>
    <mergeCell ref="B12:C12"/>
    <mergeCell ref="A21:G21"/>
    <mergeCell ref="B27:C27"/>
    <mergeCell ref="B26:C26"/>
    <mergeCell ref="B10:C10"/>
    <mergeCell ref="A19:B19"/>
    <mergeCell ref="C19:F19"/>
    <mergeCell ref="B13:C13"/>
    <mergeCell ref="A17:B17"/>
    <mergeCell ref="C17:D17"/>
    <mergeCell ref="E17:F17"/>
    <mergeCell ref="A18:B18"/>
    <mergeCell ref="C18:F18"/>
    <mergeCell ref="A20:D20"/>
    <mergeCell ref="E20:F20"/>
    <mergeCell ref="B22:C23"/>
    <mergeCell ref="D22:D23"/>
    <mergeCell ref="E22:E23"/>
    <mergeCell ref="F22:G23"/>
    <mergeCell ref="A33:B33"/>
    <mergeCell ref="C33:F33"/>
    <mergeCell ref="A34:B34"/>
    <mergeCell ref="C34:F34"/>
    <mergeCell ref="A35:D35"/>
    <mergeCell ref="E35:F35"/>
    <mergeCell ref="A36:G36"/>
    <mergeCell ref="B37:C38"/>
    <mergeCell ref="D37:D38"/>
    <mergeCell ref="E37:E38"/>
    <mergeCell ref="F37:G38"/>
    <mergeCell ref="B39:C39"/>
    <mergeCell ref="F39:G39"/>
    <mergeCell ref="B40:C40"/>
    <mergeCell ref="F40:G40"/>
    <mergeCell ref="B41:C41"/>
    <mergeCell ref="F41:G41"/>
    <mergeCell ref="B42:C42"/>
    <mergeCell ref="F42:G42"/>
    <mergeCell ref="B46:C46"/>
    <mergeCell ref="F46:G46"/>
    <mergeCell ref="B43:C43"/>
    <mergeCell ref="F43:G43"/>
    <mergeCell ref="B45:C45"/>
    <mergeCell ref="F45:G45"/>
    <mergeCell ref="B44:C44"/>
    <mergeCell ref="F44:G44"/>
  </mergeCells>
  <pageMargins left="0.9055118110236221" right="0.51181102362204722" top="0.74803149606299213" bottom="0.74803149606299213" header="0.31496062992125984" footer="0.31496062992125984"/>
  <pageSetup paperSize="9" scale="88" orientation="portrait" horizontalDpi="0" verticalDpi="0" r:id="rId1"/>
  <rowBreaks count="1" manualBreakCount="1">
    <brk id="32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Главбух</dc:creator>
  <cp:lastModifiedBy>RePack by Diakov</cp:lastModifiedBy>
  <cp:lastPrinted>2018-04-16T04:35:23Z</cp:lastPrinted>
  <dcterms:created xsi:type="dcterms:W3CDTF">2016-10-24T08:40:04Z</dcterms:created>
  <dcterms:modified xsi:type="dcterms:W3CDTF">2018-04-16T04:35:46Z</dcterms:modified>
</cp:coreProperties>
</file>