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160" activeTab="6"/>
  </bookViews>
  <sheets>
    <sheet name="221" sheetId="1" r:id="rId1"/>
    <sheet name="222" sheetId="7" r:id="rId2"/>
    <sheet name="225 " sheetId="8" r:id="rId3"/>
    <sheet name="226" sheetId="3" r:id="rId4"/>
    <sheet name="290" sheetId="4" r:id="rId5"/>
    <sheet name="310" sheetId="5" r:id="rId6"/>
    <sheet name="340" sheetId="6" r:id="rId7"/>
  </sheets>
  <definedNames>
    <definedName name="_xlnm.Print_Area" localSheetId="0">'221'!$A$1:$F$18</definedName>
    <definedName name="_xlnm.Print_Area" localSheetId="1">'222'!$A$1:$F$18</definedName>
    <definedName name="_xlnm.Print_Area" localSheetId="2">'225 '!$A$1:$F$20</definedName>
    <definedName name="_xlnm.Print_Area" localSheetId="3">'226'!$A$1:$E$31</definedName>
    <definedName name="_xlnm.Print_Area" localSheetId="4">'290'!$A$1:$F$14</definedName>
    <definedName name="_xlnm.Print_Area" localSheetId="5">'310'!$A$1:$F$15</definedName>
    <definedName name="_xlnm.Print_Area" localSheetId="6">'340'!$A$1:$G$15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G11" i="6" l="1"/>
  <c r="F12" i="5"/>
  <c r="F15" i="5" s="1"/>
  <c r="E25" i="3"/>
  <c r="F18" i="8"/>
  <c r="F15" i="8" s="1"/>
  <c r="F17" i="8"/>
  <c r="F19" i="8"/>
  <c r="F14" i="8"/>
  <c r="F12" i="8" s="1"/>
  <c r="F11" i="8"/>
  <c r="F9" i="8" l="1"/>
  <c r="F20" i="8" s="1"/>
  <c r="E9" i="8"/>
  <c r="E14" i="4"/>
  <c r="E10" i="4" s="1"/>
  <c r="F15" i="7"/>
  <c r="F14" i="7"/>
  <c r="F18" i="7" s="1"/>
  <c r="G12" i="6" l="1"/>
  <c r="E28" i="3" l="1"/>
  <c r="G14" i="6" l="1"/>
  <c r="F14" i="5" l="1"/>
  <c r="F13" i="5"/>
  <c r="F14" i="1" l="1"/>
  <c r="E10" i="3" l="1"/>
  <c r="E13" i="3" l="1"/>
  <c r="E31" i="3" s="1"/>
  <c r="F15" i="1" l="1"/>
  <c r="F18" i="1" s="1"/>
</calcChain>
</file>

<file path=xl/sharedStrings.xml><?xml version="1.0" encoding="utf-8"?>
<sst xmlns="http://schemas.openxmlformats.org/spreadsheetml/2006/main" count="272" uniqueCount="87">
  <si>
    <t>Код видов расходов</t>
  </si>
  <si>
    <t xml:space="preserve"> </t>
  </si>
  <si>
    <t>Источник финансового обеспечения</t>
  </si>
  <si>
    <t>N</t>
  </si>
  <si>
    <t>п/п</t>
  </si>
  <si>
    <t>в том числе:</t>
  </si>
  <si>
    <t>Итого:</t>
  </si>
  <si>
    <t>x</t>
  </si>
  <si>
    <t>Наименование расходов</t>
  </si>
  <si>
    <t>N п/п</t>
  </si>
  <si>
    <t>Коли-</t>
  </si>
  <si>
    <t>Сумма, руб (гр.3 х гр.4 х гр.5)</t>
  </si>
  <si>
    <t>Стои-</t>
  </si>
  <si>
    <t>чество платежей в год</t>
  </si>
  <si>
    <t>мость за единицу, руб</t>
  </si>
  <si>
    <t>Абонентская плата за номер</t>
  </si>
  <si>
    <t>Повременная оплата междугородных, международных и местных телефонных соединений</t>
  </si>
  <si>
    <t>Услуги фельдъегерской и специальной связи</t>
  </si>
  <si>
    <t>Услуги интернет-провайдеров</t>
  </si>
  <si>
    <t>в том числе по объектам:</t>
  </si>
  <si>
    <t>Количество</t>
  </si>
  <si>
    <t>Объект</t>
  </si>
  <si>
    <t>Количество работ (услуг)</t>
  </si>
  <si>
    <t>Стоимость работ (услуг), руб</t>
  </si>
  <si>
    <t>Содержание объектов движимого имущества в чистоте</t>
  </si>
  <si>
    <t>Ремонт (текущий и капитальный) имущества</t>
  </si>
  <si>
    <t>устранение неисправностей (восстановление работоспособности) объектов имущества</t>
  </si>
  <si>
    <t>Количество договоров</t>
  </si>
  <si>
    <t>Стоимость услуги, руб</t>
  </si>
  <si>
    <t>Оплата услуг на страхование гражданской ответственности владельцев транспортных средств</t>
  </si>
  <si>
    <t>Оплата информационно-вычислительных и информационно-правовых услуг</t>
  </si>
  <si>
    <t>Средняя стоимость, руб</t>
  </si>
  <si>
    <t>Сумма, руб (гр.2 х гр.3)</t>
  </si>
  <si>
    <t>Приобретение основных средств</t>
  </si>
  <si>
    <t>в том числе по группам объектов:</t>
  </si>
  <si>
    <t>Единица измерения</t>
  </si>
  <si>
    <t>Цена за единицу, руб</t>
  </si>
  <si>
    <t>Сумма, руб (гр.4 х гр.5)</t>
  </si>
  <si>
    <t>Приобретение материалов</t>
  </si>
  <si>
    <t>в том числе по группам материалов:</t>
  </si>
  <si>
    <t>Количество номеров</t>
  </si>
  <si>
    <t>Приносящая доход деятельность</t>
  </si>
  <si>
    <t>санитарная обработка кулера</t>
  </si>
  <si>
    <t>ГАЗ</t>
  </si>
  <si>
    <t>повышение квалификации</t>
  </si>
  <si>
    <t>изготовление сертификата ключей</t>
  </si>
  <si>
    <t>Оплата услуг по подписке, всего</t>
  </si>
  <si>
    <t>Информационно-справочная система</t>
  </si>
  <si>
    <t>Оплата услуг по обучению сотрудников, всего</t>
  </si>
  <si>
    <t>Оплата прочих расходов</t>
  </si>
  <si>
    <t>Машины и оборудование</t>
  </si>
  <si>
    <t>Производственный и хозяйственный инвентарь</t>
  </si>
  <si>
    <t>Библиотечный фонд</t>
  </si>
  <si>
    <t> 2.5. Расчет (обоснование) расходов на приобретение основных средств</t>
  </si>
  <si>
    <t>ГСМ</t>
  </si>
  <si>
    <t>Прочие материальные запасы</t>
  </si>
  <si>
    <t>литр</t>
  </si>
  <si>
    <t>шт</t>
  </si>
  <si>
    <t> 2.6. Расчет (обоснование) расходов на приобретение материальных запасов</t>
  </si>
  <si>
    <t>Марки и маркированные конверты</t>
  </si>
  <si>
    <t>Сопровождение программного продукта</t>
  </si>
  <si>
    <t>Рекламные услуги</t>
  </si>
  <si>
    <t>заправка картриджей</t>
  </si>
  <si>
    <t>журнал</t>
  </si>
  <si>
    <t>Онлайн касса</t>
  </si>
  <si>
    <t>Оплата услуг по страхованию сотрудников, всего</t>
  </si>
  <si>
    <t>антиклещ</t>
  </si>
  <si>
    <t>Расходы на проведение семинара</t>
  </si>
  <si>
    <t>Услуги по доставке</t>
  </si>
  <si>
    <t>Расходы на сувенирную продукцию</t>
  </si>
  <si>
    <t> 2.2. Расчет (обоснование) расходов на транспортные расходы</t>
  </si>
  <si>
    <t>х</t>
  </si>
  <si>
    <t>Поддержание технико-экономических и эксплуатационных показателей объектов имущества</t>
  </si>
  <si>
    <t>обслуживание ККТ</t>
  </si>
  <si>
    <t>техобслуживание автомашины</t>
  </si>
  <si>
    <t>2.4. Расчет (обоснование) расходов на оплату прочих работ, услуг</t>
  </si>
  <si>
    <t>2.5. Расчет (обоснование) расходов на оплату прочих расходов</t>
  </si>
  <si>
    <t> 2.3. Расчет (обоснование) расходов на содержание имущества</t>
  </si>
  <si>
    <t xml:space="preserve"> 2.1. Расчет (обоснование) расходов на оплату услуг связи </t>
  </si>
  <si>
    <t>2. Расчет (обоснование) расходов на закупку товаров, работ, услуг (стр. 221)</t>
  </si>
  <si>
    <t>2. Расчет (обоснование) расходов на закупку товаров, работ, услуг (стр. 222)</t>
  </si>
  <si>
    <t>2. Расчет (обоснование) расходов на закупку товаров, работ, услуг (стр. 223)</t>
  </si>
  <si>
    <t> 2. Расчет (обоснование) расходов на закупку товаров, работ, услуг (стр. 224)</t>
  </si>
  <si>
    <t>Участие в выставке</t>
  </si>
  <si>
    <t> 2. Расчет (обоснование) расходов на закупку товаров, работ, услуг (стр. 225)</t>
  </si>
  <si>
    <t> 2. Расчет (обоснование) расходов на закупку товаров, работ, услуг (стр. 226)</t>
  </si>
  <si>
    <t> 2. Расчет (обоснование) расходов на закупку товаров, работ, услуг (стр. 227)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</si>
</sst>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Georgia"/>
      <family val="1"/>
      <charset val="204"/>
    </font>
    <font>
      <sz val="10"/>
      <color rgb="FF000000"/>
      <name val="Georgia"/>
      <family val="1"/>
      <charset val="204"/>
    </font>
    <font>
      <b/>
      <sz val="12"/>
      <color rgb="FF000000"/>
      <name val="Georgia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97">
    <xf numFmtId="0" fontId="0" fillId="0" borderId="0" xfId="0"/>
    <xf numFmtId="0" fontId="3" fillId="0" borderId="0" xfId="0" applyFont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 inden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3" fillId="0" borderId="0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43" fontId="7" fillId="0" borderId="5" xfId="1" applyFont="1" applyBorder="1" applyAlignment="1">
      <alignment horizontal="left" vertical="center" wrapText="1" indent="1"/>
    </xf>
    <xf numFmtId="43" fontId="7" fillId="0" borderId="5" xfId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left" vertical="center" wrapText="1" indent="1"/>
    </xf>
    <xf numFmtId="0" fontId="1" fillId="0" borderId="0" xfId="0" applyFont="1" applyAlignment="1">
      <alignment vertical="center" wrapText="1"/>
    </xf>
    <xf numFmtId="0" fontId="8" fillId="0" borderId="15" xfId="0" applyFont="1" applyBorder="1" applyAlignment="1"/>
    <xf numFmtId="0" fontId="2" fillId="0" borderId="16" xfId="0" applyFont="1" applyBorder="1" applyAlignment="1">
      <alignment horizontal="left" vertical="center" wrapText="1" indent="1"/>
    </xf>
    <xf numFmtId="0" fontId="3" fillId="0" borderId="17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9" fillId="0" borderId="0" xfId="0" applyFont="1"/>
    <xf numFmtId="0" fontId="10" fillId="0" borderId="0" xfId="0" applyFont="1" applyAlignment="1">
      <alignment horizontal="left" vertical="center" wrapText="1" indent="1"/>
    </xf>
    <xf numFmtId="0" fontId="7" fillId="0" borderId="17" xfId="0" applyFont="1" applyBorder="1" applyAlignment="1">
      <alignment horizontal="center" vertical="center" wrapText="1"/>
    </xf>
    <xf numFmtId="43" fontId="7" fillId="0" borderId="17" xfId="1" applyFont="1" applyBorder="1" applyAlignment="1">
      <alignment horizontal="left" vertical="center" wrapText="1" indent="1"/>
    </xf>
    <xf numFmtId="0" fontId="0" fillId="0" borderId="20" xfId="0" applyBorder="1"/>
    <xf numFmtId="43" fontId="7" fillId="0" borderId="4" xfId="0" applyNumberFormat="1" applyFont="1" applyBorder="1" applyAlignment="1">
      <alignment horizontal="left" vertical="center" wrapText="1" indent="1"/>
    </xf>
    <xf numFmtId="0" fontId="7" fillId="0" borderId="8" xfId="0" applyFont="1" applyBorder="1" applyAlignment="1">
      <alignment horizontal="center" vertical="center" wrapText="1"/>
    </xf>
    <xf numFmtId="43" fontId="7" fillId="0" borderId="5" xfId="0" applyNumberFormat="1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 indent="1"/>
    </xf>
    <xf numFmtId="0" fontId="10" fillId="0" borderId="5" xfId="0" applyFont="1" applyBorder="1" applyAlignment="1">
      <alignment horizontal="center" vertical="center" wrapText="1"/>
    </xf>
    <xf numFmtId="0" fontId="8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 indent="1"/>
    </xf>
    <xf numFmtId="0" fontId="7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" fillId="0" borderId="0" xfId="0" applyFont="1"/>
    <xf numFmtId="0" fontId="3" fillId="0" borderId="0" xfId="0" applyFont="1" applyAlignment="1">
      <alignment horizontal="left" vertical="center" wrapText="1" indent="1"/>
    </xf>
    <xf numFmtId="0" fontId="7" fillId="0" borderId="0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 indent="1"/>
    </xf>
    <xf numFmtId="0" fontId="7" fillId="0" borderId="23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43" fontId="7" fillId="0" borderId="4" xfId="1" applyFont="1" applyBorder="1" applyAlignment="1">
      <alignment horizontal="left" vertical="center" wrapText="1" indent="1"/>
    </xf>
    <xf numFmtId="43" fontId="7" fillId="0" borderId="4" xfId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0" fontId="1" fillId="0" borderId="0" xfId="0" applyFont="1" applyBorder="1"/>
    <xf numFmtId="0" fontId="7" fillId="0" borderId="34" xfId="0" applyFont="1" applyBorder="1" applyAlignment="1">
      <alignment vertical="center" wrapText="1"/>
    </xf>
    <xf numFmtId="0" fontId="7" fillId="0" borderId="28" xfId="0" applyFont="1" applyBorder="1" applyAlignment="1">
      <alignment horizontal="center" vertical="center" wrapText="1"/>
    </xf>
    <xf numFmtId="43" fontId="7" fillId="0" borderId="21" xfId="1" applyFont="1" applyBorder="1" applyAlignment="1">
      <alignment horizontal="left" vertical="center" wrapText="1" indent="1"/>
    </xf>
    <xf numFmtId="43" fontId="7" fillId="0" borderId="23" xfId="1" applyFont="1" applyBorder="1" applyAlignment="1">
      <alignment horizontal="center" vertical="center" wrapText="1"/>
    </xf>
    <xf numFmtId="43" fontId="7" fillId="0" borderId="23" xfId="0" applyNumberFormat="1" applyFont="1" applyBorder="1" applyAlignment="1">
      <alignment horizontal="left" vertical="center" wrapText="1" indent="1"/>
    </xf>
    <xf numFmtId="43" fontId="7" fillId="0" borderId="28" xfId="1" applyFont="1" applyBorder="1" applyAlignment="1">
      <alignment horizontal="center" vertical="center" wrapText="1"/>
    </xf>
    <xf numFmtId="43" fontId="7" fillId="0" borderId="17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 indent="1"/>
    </xf>
    <xf numFmtId="0" fontId="7" fillId="0" borderId="29" xfId="0" applyFont="1" applyBorder="1" applyAlignment="1">
      <alignment horizontal="left" vertical="center" wrapText="1" indent="1"/>
    </xf>
    <xf numFmtId="0" fontId="7" fillId="0" borderId="35" xfId="0" applyFont="1" applyBorder="1" applyAlignment="1">
      <alignment horizontal="center" vertical="center" wrapText="1"/>
    </xf>
    <xf numFmtId="43" fontId="7" fillId="0" borderId="35" xfId="0" applyNumberFormat="1" applyFont="1" applyBorder="1" applyAlignment="1">
      <alignment horizontal="left" vertical="center" wrapText="1" indent="1"/>
    </xf>
    <xf numFmtId="43" fontId="7" fillId="0" borderId="37" xfId="1" applyFont="1" applyBorder="1" applyAlignment="1">
      <alignment horizontal="left" vertical="center" wrapText="1" indent="1"/>
    </xf>
    <xf numFmtId="0" fontId="7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 wrapText="1"/>
    </xf>
    <xf numFmtId="43" fontId="2" fillId="0" borderId="36" xfId="0" applyNumberFormat="1" applyFont="1" applyBorder="1" applyAlignment="1">
      <alignment vertical="center" wrapText="1"/>
    </xf>
    <xf numFmtId="164" fontId="7" fillId="0" borderId="0" xfId="1" applyNumberFormat="1" applyFont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7" fillId="0" borderId="37" xfId="0" applyFont="1" applyBorder="1" applyAlignment="1">
      <alignment horizontal="center" vertical="center" wrapText="1"/>
    </xf>
    <xf numFmtId="43" fontId="7" fillId="0" borderId="37" xfId="1" applyFont="1" applyBorder="1" applyAlignment="1">
      <alignment horizontal="center" vertical="center" wrapText="1"/>
    </xf>
    <xf numFmtId="0" fontId="3" fillId="0" borderId="45" xfId="0" applyFont="1" applyBorder="1" applyAlignment="1">
      <alignment vertical="center" wrapText="1"/>
    </xf>
    <xf numFmtId="0" fontId="7" fillId="0" borderId="33" xfId="0" applyFont="1" applyBorder="1" applyAlignment="1">
      <alignment horizontal="center" vertical="center" wrapText="1"/>
    </xf>
    <xf numFmtId="43" fontId="7" fillId="0" borderId="46" xfId="1" applyFont="1" applyBorder="1" applyAlignment="1">
      <alignment horizontal="left" vertical="center" wrapText="1" indent="1"/>
    </xf>
    <xf numFmtId="0" fontId="2" fillId="0" borderId="43" xfId="0" applyFont="1" applyBorder="1" applyAlignment="1">
      <alignment vertical="center" wrapText="1"/>
    </xf>
    <xf numFmtId="43" fontId="7" fillId="0" borderId="16" xfId="1" applyFont="1" applyBorder="1" applyAlignment="1">
      <alignment horizontal="center" vertical="center" wrapText="1"/>
    </xf>
    <xf numFmtId="43" fontId="7" fillId="0" borderId="16" xfId="0" applyNumberFormat="1" applyFont="1" applyBorder="1" applyAlignment="1">
      <alignment horizontal="left" vertical="center" wrapText="1" indent="1"/>
    </xf>
    <xf numFmtId="0" fontId="8" fillId="0" borderId="17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 wrapText="1" indent="1"/>
    </xf>
    <xf numFmtId="0" fontId="7" fillId="0" borderId="18" xfId="0" applyFont="1" applyBorder="1" applyAlignment="1">
      <alignment horizontal="left" vertical="center" wrapText="1" indent="1"/>
    </xf>
    <xf numFmtId="0" fontId="7" fillId="0" borderId="32" xfId="0" applyFont="1" applyBorder="1" applyAlignment="1">
      <alignment horizontal="left" vertical="center" wrapText="1" indent="1"/>
    </xf>
    <xf numFmtId="43" fontId="7" fillId="0" borderId="32" xfId="1" applyFont="1" applyBorder="1" applyAlignment="1">
      <alignment horizontal="left" vertical="center" wrapText="1" indent="1"/>
    </xf>
    <xf numFmtId="0" fontId="2" fillId="0" borderId="36" xfId="0" applyFont="1" applyBorder="1" applyAlignment="1">
      <alignment horizontal="left" vertical="center" wrapText="1" indent="1"/>
    </xf>
    <xf numFmtId="0" fontId="2" fillId="0" borderId="35" xfId="0" applyFont="1" applyBorder="1" applyAlignment="1">
      <alignment horizontal="left" vertical="center" wrapText="1" indent="1"/>
    </xf>
    <xf numFmtId="0" fontId="2" fillId="0" borderId="3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13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7" fillId="0" borderId="16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right" vertical="center" wrapText="1" indent="1"/>
    </xf>
    <xf numFmtId="0" fontId="2" fillId="0" borderId="2" xfId="0" applyFont="1" applyBorder="1" applyAlignment="1">
      <alignment horizontal="right" vertical="center" wrapText="1" indent="1"/>
    </xf>
    <xf numFmtId="0" fontId="2" fillId="0" borderId="12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1"/>
    </xf>
    <xf numFmtId="0" fontId="7" fillId="0" borderId="12" xfId="0" applyFont="1" applyBorder="1" applyAlignment="1">
      <alignment horizontal="right" vertical="center" wrapText="1" indent="1"/>
    </xf>
    <xf numFmtId="0" fontId="7" fillId="0" borderId="2" xfId="0" applyFont="1" applyBorder="1" applyAlignment="1">
      <alignment horizontal="right" vertical="center" wrapText="1" inden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justify" vertical="center" wrapText="1"/>
    </xf>
    <xf numFmtId="0" fontId="2" fillId="0" borderId="48" xfId="0" applyFont="1" applyBorder="1" applyAlignment="1">
      <alignment horizontal="left" vertical="center" wrapText="1" indent="1"/>
    </xf>
    <xf numFmtId="0" fontId="2" fillId="0" borderId="32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left" vertical="center" wrapText="1" indent="1"/>
    </xf>
    <xf numFmtId="0" fontId="2" fillId="0" borderId="30" xfId="0" applyFont="1" applyBorder="1" applyAlignment="1">
      <alignment horizontal="left" vertical="center" wrapText="1" indent="1"/>
    </xf>
    <xf numFmtId="0" fontId="2" fillId="0" borderId="49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zoomScale="60" zoomScaleNormal="100" workbookViewId="0">
      <selection sqref="A1:F1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7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112" t="s">
        <v>79</v>
      </c>
      <c r="B1" s="112"/>
      <c r="C1" s="112"/>
      <c r="D1" s="112"/>
      <c r="E1" s="112"/>
      <c r="F1" s="112"/>
      <c r="G1" s="15"/>
      <c r="H1" s="15"/>
      <c r="I1" s="15"/>
      <c r="J1" s="15"/>
    </row>
    <row r="2" spans="1:10" x14ac:dyDescent="0.25">
      <c r="A2" s="116"/>
      <c r="B2" s="116"/>
      <c r="C2" s="116"/>
      <c r="D2" s="117"/>
      <c r="E2" s="117"/>
      <c r="F2" s="117"/>
      <c r="G2" s="117"/>
      <c r="H2" s="117"/>
      <c r="I2" s="117"/>
      <c r="J2" s="117"/>
    </row>
    <row r="3" spans="1:10" ht="33" customHeight="1" x14ac:dyDescent="0.25">
      <c r="A3" s="114" t="s">
        <v>0</v>
      </c>
      <c r="B3" s="114"/>
      <c r="C3" s="21">
        <v>244</v>
      </c>
      <c r="D3" s="16"/>
      <c r="E3" s="16"/>
      <c r="F3" s="16"/>
      <c r="G3" s="16"/>
      <c r="H3" s="16"/>
      <c r="I3" s="16"/>
      <c r="J3" s="16"/>
    </row>
    <row r="4" spans="1:10" ht="15" customHeight="1" x14ac:dyDescent="0.25">
      <c r="A4" s="1" t="s">
        <v>1</v>
      </c>
      <c r="B4" s="118" t="s">
        <v>1</v>
      </c>
      <c r="C4" s="118"/>
      <c r="D4" s="117"/>
      <c r="E4" s="117"/>
      <c r="F4" s="117"/>
      <c r="G4" s="117"/>
      <c r="H4" s="117"/>
      <c r="I4" s="117"/>
      <c r="J4" s="117"/>
    </row>
    <row r="5" spans="1:10" ht="25.5" customHeight="1" x14ac:dyDescent="0.25">
      <c r="A5" s="114" t="s">
        <v>2</v>
      </c>
      <c r="B5" s="114"/>
      <c r="C5" s="114"/>
      <c r="D5" s="115" t="s">
        <v>41</v>
      </c>
      <c r="E5" s="115"/>
      <c r="F5" s="115"/>
      <c r="G5" s="16"/>
      <c r="H5" s="16"/>
      <c r="I5" s="16"/>
      <c r="J5" s="16"/>
    </row>
    <row r="6" spans="1:10" ht="15.75" customHeight="1" thickBot="1" x14ac:dyDescent="0.3">
      <c r="A6" s="113" t="s">
        <v>78</v>
      </c>
      <c r="B6" s="113"/>
      <c r="C6" s="113"/>
      <c r="D6" s="113"/>
      <c r="E6" s="113"/>
      <c r="F6" s="113"/>
      <c r="G6" s="15"/>
      <c r="H6" s="15"/>
      <c r="I6" s="15"/>
      <c r="J6" s="15"/>
    </row>
    <row r="7" spans="1:10" x14ac:dyDescent="0.25">
      <c r="A7" s="7" t="s">
        <v>3</v>
      </c>
      <c r="B7" s="119" t="s">
        <v>8</v>
      </c>
      <c r="C7" s="119" t="s">
        <v>40</v>
      </c>
      <c r="D7" s="8" t="s">
        <v>10</v>
      </c>
      <c r="E7" s="8" t="s">
        <v>12</v>
      </c>
      <c r="F7" s="119" t="s">
        <v>11</v>
      </c>
      <c r="G7" s="122"/>
      <c r="H7" s="117"/>
      <c r="I7" s="117"/>
      <c r="J7" s="117"/>
    </row>
    <row r="8" spans="1:10" ht="45" x14ac:dyDescent="0.25">
      <c r="A8" s="13" t="s">
        <v>4</v>
      </c>
      <c r="B8" s="120"/>
      <c r="C8" s="120"/>
      <c r="D8" s="9" t="s">
        <v>13</v>
      </c>
      <c r="E8" s="9" t="s">
        <v>14</v>
      </c>
      <c r="F8" s="120"/>
      <c r="G8" s="122"/>
      <c r="H8" s="117"/>
      <c r="I8" s="117"/>
      <c r="J8" s="117"/>
    </row>
    <row r="9" spans="1:10" ht="15.75" thickBot="1" x14ac:dyDescent="0.3">
      <c r="A9" s="12"/>
      <c r="B9" s="121"/>
      <c r="C9" s="121"/>
      <c r="D9" s="10"/>
      <c r="E9" s="10"/>
      <c r="F9" s="121"/>
      <c r="G9" s="122"/>
      <c r="H9" s="117"/>
      <c r="I9" s="117"/>
      <c r="J9" s="117"/>
    </row>
    <row r="10" spans="1:10" ht="15.75" thickBot="1" x14ac:dyDescent="0.3">
      <c r="A10" s="2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122"/>
      <c r="H10" s="117"/>
      <c r="I10" s="117"/>
      <c r="J10" s="117"/>
    </row>
    <row r="11" spans="1:10" ht="30.75" thickBot="1" x14ac:dyDescent="0.3">
      <c r="A11" s="6" t="s">
        <v>1</v>
      </c>
      <c r="B11" s="5" t="s">
        <v>15</v>
      </c>
      <c r="C11" s="18"/>
      <c r="D11" s="18"/>
      <c r="E11" s="18"/>
      <c r="F11" s="20"/>
      <c r="G11" s="122"/>
      <c r="H11" s="117"/>
      <c r="I11" s="117"/>
      <c r="J11" s="117"/>
    </row>
    <row r="12" spans="1:10" ht="105.75" thickBot="1" x14ac:dyDescent="0.3">
      <c r="A12" s="6" t="s">
        <v>1</v>
      </c>
      <c r="B12" s="5" t="s">
        <v>16</v>
      </c>
      <c r="C12" s="18">
        <v>8</v>
      </c>
      <c r="D12" s="18">
        <v>12</v>
      </c>
      <c r="E12" s="18">
        <v>364.58</v>
      </c>
      <c r="F12" s="20">
        <v>35000</v>
      </c>
      <c r="G12" s="122"/>
      <c r="H12" s="117"/>
      <c r="I12" s="117"/>
      <c r="J12" s="117"/>
    </row>
    <row r="13" spans="1:10" ht="45.75" thickBot="1" x14ac:dyDescent="0.3">
      <c r="A13" s="6" t="s">
        <v>1</v>
      </c>
      <c r="B13" s="5" t="s">
        <v>59</v>
      </c>
      <c r="C13" s="4"/>
      <c r="D13" s="4">
        <v>2</v>
      </c>
      <c r="E13" s="4">
        <v>1520</v>
      </c>
      <c r="F13" s="20">
        <v>3040</v>
      </c>
      <c r="G13" s="122"/>
      <c r="H13" s="117"/>
      <c r="I13" s="117"/>
      <c r="J13" s="117"/>
    </row>
    <row r="14" spans="1:10" ht="45.75" thickBot="1" x14ac:dyDescent="0.3">
      <c r="A14" s="6" t="s">
        <v>1</v>
      </c>
      <c r="B14" s="5" t="s">
        <v>17</v>
      </c>
      <c r="C14" s="4"/>
      <c r="D14" s="4"/>
      <c r="E14" s="4"/>
      <c r="F14" s="20">
        <f t="shared" ref="F14" si="0">SUM(C14*D14*E14)</f>
        <v>0</v>
      </c>
      <c r="G14" s="122"/>
      <c r="H14" s="117"/>
      <c r="I14" s="117"/>
      <c r="J14" s="117"/>
    </row>
    <row r="15" spans="1:10" ht="52.5" customHeight="1" thickBot="1" x14ac:dyDescent="0.3">
      <c r="A15" s="6" t="s">
        <v>1</v>
      </c>
      <c r="B15" s="5" t="s">
        <v>18</v>
      </c>
      <c r="C15" s="18"/>
      <c r="D15" s="18"/>
      <c r="E15" s="18"/>
      <c r="F15" s="20">
        <f>SUM(C15*D15*E15)</f>
        <v>0</v>
      </c>
      <c r="G15" s="122"/>
      <c r="H15" s="117"/>
      <c r="I15" s="117"/>
      <c r="J15" s="117"/>
    </row>
    <row r="16" spans="1:10" ht="15.75" thickBot="1" x14ac:dyDescent="0.3">
      <c r="A16" s="6" t="s">
        <v>1</v>
      </c>
      <c r="B16" s="5" t="s">
        <v>1</v>
      </c>
      <c r="C16" s="5" t="s">
        <v>1</v>
      </c>
      <c r="D16" s="5" t="s">
        <v>1</v>
      </c>
      <c r="E16" s="5" t="s">
        <v>1</v>
      </c>
      <c r="F16" s="5" t="s">
        <v>1</v>
      </c>
      <c r="G16" s="122"/>
      <c r="H16" s="117"/>
      <c r="I16" s="117"/>
      <c r="J16" s="117"/>
    </row>
    <row r="17" spans="1:10" ht="15.75" thickBot="1" x14ac:dyDescent="0.3">
      <c r="A17" s="6" t="s">
        <v>1</v>
      </c>
      <c r="B17" s="5" t="s">
        <v>1</v>
      </c>
      <c r="C17" s="5" t="s">
        <v>1</v>
      </c>
      <c r="D17" s="5" t="s">
        <v>1</v>
      </c>
      <c r="E17" s="5" t="s">
        <v>1</v>
      </c>
      <c r="F17" s="5" t="s">
        <v>1</v>
      </c>
      <c r="G17" s="122"/>
      <c r="H17" s="117"/>
      <c r="I17" s="117"/>
      <c r="J17" s="117"/>
    </row>
    <row r="18" spans="1:10" ht="16.5" thickBot="1" x14ac:dyDescent="0.3">
      <c r="A18" s="6" t="s">
        <v>1</v>
      </c>
      <c r="B18" s="11" t="s">
        <v>6</v>
      </c>
      <c r="C18" s="4" t="s">
        <v>7</v>
      </c>
      <c r="D18" s="4" t="s">
        <v>7</v>
      </c>
      <c r="E18" s="4" t="s">
        <v>7</v>
      </c>
      <c r="F18" s="19">
        <f>SUM(F11:F17)</f>
        <v>38040</v>
      </c>
      <c r="G18" s="122"/>
      <c r="H18" s="117"/>
      <c r="I18" s="117"/>
      <c r="J18" s="117"/>
    </row>
    <row r="19" spans="1:10" ht="15.75" x14ac:dyDescent="0.25">
      <c r="A19" s="14"/>
    </row>
  </sheetData>
  <mergeCells count="24">
    <mergeCell ref="G16:J16"/>
    <mergeCell ref="G17:J17"/>
    <mergeCell ref="G18:J18"/>
    <mergeCell ref="G10:J10"/>
    <mergeCell ref="G11:J11"/>
    <mergeCell ref="G12:J12"/>
    <mergeCell ref="G14:J14"/>
    <mergeCell ref="G15:J15"/>
    <mergeCell ref="G13:J13"/>
    <mergeCell ref="B7:B9"/>
    <mergeCell ref="G7:J7"/>
    <mergeCell ref="G8:J8"/>
    <mergeCell ref="G9:J9"/>
    <mergeCell ref="C7:C9"/>
    <mergeCell ref="F7:F9"/>
    <mergeCell ref="A1:F1"/>
    <mergeCell ref="A6:F6"/>
    <mergeCell ref="A3:B3"/>
    <mergeCell ref="A5:C5"/>
    <mergeCell ref="D5:F5"/>
    <mergeCell ref="A2:C2"/>
    <mergeCell ref="D2:J2"/>
    <mergeCell ref="B4:C4"/>
    <mergeCell ref="D4:J4"/>
  </mergeCells>
  <pageMargins left="0.7" right="0.7" top="0.75" bottom="0.75" header="0.3" footer="0.3"/>
  <pageSetup paperSize="9" scale="84" orientation="portrait" horizontalDpi="0" verticalDpi="0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zoomScale="60" zoomScaleNormal="100" workbookViewId="0">
      <selection activeCell="A5" sqref="A5:C5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7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112" t="s">
        <v>80</v>
      </c>
      <c r="B1" s="112"/>
      <c r="C1" s="112"/>
      <c r="D1" s="112"/>
      <c r="E1" s="112"/>
      <c r="F1" s="112"/>
      <c r="G1" s="15"/>
      <c r="H1" s="15"/>
      <c r="I1" s="15"/>
      <c r="J1" s="15"/>
    </row>
    <row r="2" spans="1:10" x14ac:dyDescent="0.25">
      <c r="A2" s="116"/>
      <c r="B2" s="116"/>
      <c r="C2" s="116"/>
      <c r="D2" s="117"/>
      <c r="E2" s="117"/>
      <c r="F2" s="117"/>
      <c r="G2" s="117"/>
      <c r="H2" s="117"/>
      <c r="I2" s="117"/>
      <c r="J2" s="117"/>
    </row>
    <row r="3" spans="1:10" ht="33" customHeight="1" x14ac:dyDescent="0.25">
      <c r="A3" s="114" t="s">
        <v>0</v>
      </c>
      <c r="B3" s="114"/>
      <c r="C3" s="58">
        <v>244</v>
      </c>
      <c r="D3" s="16"/>
      <c r="E3" s="16"/>
      <c r="F3" s="16"/>
      <c r="G3" s="16"/>
      <c r="H3" s="16"/>
      <c r="I3" s="16"/>
      <c r="J3" s="16"/>
    </row>
    <row r="4" spans="1:10" ht="15" customHeight="1" x14ac:dyDescent="0.25">
      <c r="A4" s="55" t="s">
        <v>1</v>
      </c>
      <c r="B4" s="118" t="s">
        <v>1</v>
      </c>
      <c r="C4" s="118"/>
      <c r="D4" s="117"/>
      <c r="E4" s="117"/>
      <c r="F4" s="117"/>
      <c r="G4" s="117"/>
      <c r="H4" s="117"/>
      <c r="I4" s="117"/>
      <c r="J4" s="117"/>
    </row>
    <row r="5" spans="1:10" ht="25.5" customHeight="1" x14ac:dyDescent="0.25">
      <c r="A5" s="114" t="s">
        <v>2</v>
      </c>
      <c r="B5" s="114"/>
      <c r="C5" s="114"/>
      <c r="D5" s="115" t="s">
        <v>41</v>
      </c>
      <c r="E5" s="115"/>
      <c r="F5" s="115"/>
      <c r="G5" s="16"/>
      <c r="H5" s="16"/>
      <c r="I5" s="16"/>
      <c r="J5" s="16"/>
    </row>
    <row r="6" spans="1:10" ht="15.75" customHeight="1" thickBot="1" x14ac:dyDescent="0.3">
      <c r="A6" s="113" t="s">
        <v>70</v>
      </c>
      <c r="B6" s="113"/>
      <c r="C6" s="113"/>
      <c r="D6" s="113"/>
      <c r="E6" s="113"/>
      <c r="F6" s="113"/>
      <c r="G6" s="15"/>
      <c r="H6" s="15"/>
      <c r="I6" s="15"/>
      <c r="J6" s="15"/>
    </row>
    <row r="7" spans="1:10" x14ac:dyDescent="0.25">
      <c r="A7" s="52" t="s">
        <v>3</v>
      </c>
      <c r="B7" s="119" t="s">
        <v>8</v>
      </c>
      <c r="C7" s="119"/>
      <c r="D7" s="56" t="s">
        <v>10</v>
      </c>
      <c r="E7" s="56" t="s">
        <v>12</v>
      </c>
      <c r="F7" s="119" t="s">
        <v>11</v>
      </c>
      <c r="G7" s="122"/>
      <c r="H7" s="117"/>
      <c r="I7" s="117"/>
      <c r="J7" s="117"/>
    </row>
    <row r="8" spans="1:10" ht="45" x14ac:dyDescent="0.25">
      <c r="A8" s="53" t="s">
        <v>4</v>
      </c>
      <c r="B8" s="120"/>
      <c r="C8" s="120"/>
      <c r="D8" s="9" t="s">
        <v>13</v>
      </c>
      <c r="E8" s="9" t="s">
        <v>14</v>
      </c>
      <c r="F8" s="120"/>
      <c r="G8" s="122"/>
      <c r="H8" s="117"/>
      <c r="I8" s="117"/>
      <c r="J8" s="117"/>
    </row>
    <row r="9" spans="1:10" ht="15.75" thickBot="1" x14ac:dyDescent="0.3">
      <c r="A9" s="54"/>
      <c r="B9" s="121"/>
      <c r="C9" s="121"/>
      <c r="D9" s="57"/>
      <c r="E9" s="57"/>
      <c r="F9" s="121"/>
      <c r="G9" s="122"/>
      <c r="H9" s="117"/>
      <c r="I9" s="117"/>
      <c r="J9" s="117"/>
    </row>
    <row r="10" spans="1:10" ht="15.75" thickBot="1" x14ac:dyDescent="0.3">
      <c r="A10" s="2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122"/>
      <c r="H10" s="117"/>
      <c r="I10" s="117"/>
      <c r="J10" s="117"/>
    </row>
    <row r="11" spans="1:10" ht="45" customHeight="1" thickBot="1" x14ac:dyDescent="0.3">
      <c r="A11" s="6" t="s">
        <v>1</v>
      </c>
      <c r="B11" s="5" t="s">
        <v>68</v>
      </c>
      <c r="C11" s="18"/>
      <c r="D11" s="18">
        <v>2</v>
      </c>
      <c r="E11" s="18">
        <v>500</v>
      </c>
      <c r="F11" s="20">
        <v>1000</v>
      </c>
      <c r="G11" s="122"/>
      <c r="H11" s="117"/>
      <c r="I11" s="117"/>
      <c r="J11" s="117"/>
    </row>
    <row r="12" spans="1:10" ht="16.5" thickBot="1" x14ac:dyDescent="0.3">
      <c r="A12" s="6" t="s">
        <v>1</v>
      </c>
      <c r="B12" s="5"/>
      <c r="C12" s="18"/>
      <c r="D12" s="18"/>
      <c r="E12" s="18"/>
      <c r="F12" s="20"/>
      <c r="G12" s="122"/>
      <c r="H12" s="117"/>
      <c r="I12" s="117"/>
      <c r="J12" s="117"/>
    </row>
    <row r="13" spans="1:10" ht="16.5" thickBot="1" x14ac:dyDescent="0.3">
      <c r="A13" s="6" t="s">
        <v>1</v>
      </c>
      <c r="B13" s="5"/>
      <c r="C13" s="4"/>
      <c r="D13" s="4"/>
      <c r="E13" s="4"/>
      <c r="F13" s="20"/>
      <c r="G13" s="122"/>
      <c r="H13" s="117"/>
      <c r="I13" s="117"/>
      <c r="J13" s="117"/>
    </row>
    <row r="14" spans="1:10" ht="16.5" thickBot="1" x14ac:dyDescent="0.3">
      <c r="A14" s="6" t="s">
        <v>1</v>
      </c>
      <c r="B14" s="5"/>
      <c r="C14" s="4"/>
      <c r="D14" s="4"/>
      <c r="E14" s="4"/>
      <c r="F14" s="20">
        <f t="shared" ref="F14" si="0">SUM(C14*D14*E14)</f>
        <v>0</v>
      </c>
      <c r="G14" s="122"/>
      <c r="H14" s="117"/>
      <c r="I14" s="117"/>
      <c r="J14" s="117"/>
    </row>
    <row r="15" spans="1:10" ht="52.5" customHeight="1" thickBot="1" x14ac:dyDescent="0.3">
      <c r="A15" s="6" t="s">
        <v>1</v>
      </c>
      <c r="B15" s="5"/>
      <c r="C15" s="18"/>
      <c r="D15" s="18"/>
      <c r="E15" s="18"/>
      <c r="F15" s="20">
        <f>SUM(C15*D15*E15)</f>
        <v>0</v>
      </c>
      <c r="G15" s="122"/>
      <c r="H15" s="117"/>
      <c r="I15" s="117"/>
      <c r="J15" s="117"/>
    </row>
    <row r="16" spans="1:10" ht="15.75" thickBot="1" x14ac:dyDescent="0.3">
      <c r="A16" s="6" t="s">
        <v>1</v>
      </c>
      <c r="B16" s="5" t="s">
        <v>1</v>
      </c>
      <c r="C16" s="5" t="s">
        <v>1</v>
      </c>
      <c r="D16" s="5" t="s">
        <v>1</v>
      </c>
      <c r="E16" s="5" t="s">
        <v>1</v>
      </c>
      <c r="F16" s="5" t="s">
        <v>1</v>
      </c>
      <c r="G16" s="122"/>
      <c r="H16" s="117"/>
      <c r="I16" s="117"/>
      <c r="J16" s="117"/>
    </row>
    <row r="17" spans="1:10" ht="15.75" thickBot="1" x14ac:dyDescent="0.3">
      <c r="A17" s="6" t="s">
        <v>1</v>
      </c>
      <c r="B17" s="5" t="s">
        <v>1</v>
      </c>
      <c r="C17" s="5" t="s">
        <v>1</v>
      </c>
      <c r="D17" s="5" t="s">
        <v>1</v>
      </c>
      <c r="E17" s="5" t="s">
        <v>1</v>
      </c>
      <c r="F17" s="5" t="s">
        <v>1</v>
      </c>
      <c r="G17" s="122"/>
      <c r="H17" s="117"/>
      <c r="I17" s="117"/>
      <c r="J17" s="117"/>
    </row>
    <row r="18" spans="1:10" ht="16.5" thickBot="1" x14ac:dyDescent="0.3">
      <c r="A18" s="6" t="s">
        <v>1</v>
      </c>
      <c r="B18" s="11" t="s">
        <v>6</v>
      </c>
      <c r="C18" s="4" t="s">
        <v>7</v>
      </c>
      <c r="D18" s="4" t="s">
        <v>7</v>
      </c>
      <c r="E18" s="4" t="s">
        <v>7</v>
      </c>
      <c r="F18" s="19">
        <f>SUM(F11:F17)</f>
        <v>1000</v>
      </c>
      <c r="G18" s="122"/>
      <c r="H18" s="117"/>
      <c r="I18" s="117"/>
      <c r="J18" s="117"/>
    </row>
    <row r="19" spans="1:10" ht="15.75" x14ac:dyDescent="0.25">
      <c r="A19" s="14"/>
    </row>
  </sheetData>
  <mergeCells count="24">
    <mergeCell ref="A1:F1"/>
    <mergeCell ref="A2:C2"/>
    <mergeCell ref="D2:J2"/>
    <mergeCell ref="A3:B3"/>
    <mergeCell ref="B4:C4"/>
    <mergeCell ref="D4:J4"/>
    <mergeCell ref="A5:C5"/>
    <mergeCell ref="D5:F5"/>
    <mergeCell ref="A6:F6"/>
    <mergeCell ref="B7:B9"/>
    <mergeCell ref="C7:C9"/>
    <mergeCell ref="F7:F9"/>
    <mergeCell ref="G18:J18"/>
    <mergeCell ref="G7:J7"/>
    <mergeCell ref="G8:J8"/>
    <mergeCell ref="G9:J9"/>
    <mergeCell ref="G10:J10"/>
    <mergeCell ref="G11:J11"/>
    <mergeCell ref="G12:J12"/>
    <mergeCell ref="G13:J13"/>
    <mergeCell ref="G14:J14"/>
    <mergeCell ref="G15:J15"/>
    <mergeCell ref="G16:J16"/>
    <mergeCell ref="G17:J17"/>
  </mergeCells>
  <pageMargins left="0.7" right="0.7" top="0.75" bottom="0.75" header="0.3" footer="0.3"/>
  <pageSetup paperSize="9" scale="84" orientation="portrait" horizontalDpi="0" verticalDpi="0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view="pageBreakPreview" zoomScale="60" zoomScaleNormal="100" workbookViewId="0">
      <selection sqref="A1:F1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7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112" t="s">
        <v>81</v>
      </c>
      <c r="B1" s="112"/>
      <c r="C1" s="112"/>
      <c r="D1" s="112"/>
      <c r="E1" s="112"/>
      <c r="F1" s="112"/>
      <c r="G1" s="15"/>
      <c r="H1" s="15"/>
      <c r="I1" s="15"/>
      <c r="J1" s="15"/>
    </row>
    <row r="2" spans="1:10" x14ac:dyDescent="0.25">
      <c r="A2" s="116"/>
      <c r="B2" s="116"/>
      <c r="C2" s="116"/>
      <c r="D2" s="117"/>
      <c r="E2" s="117"/>
      <c r="F2" s="117"/>
      <c r="G2" s="117"/>
      <c r="H2" s="117"/>
      <c r="I2" s="117"/>
      <c r="J2" s="117"/>
    </row>
    <row r="3" spans="1:10" ht="33" customHeight="1" x14ac:dyDescent="0.25">
      <c r="A3" s="114" t="s">
        <v>0</v>
      </c>
      <c r="B3" s="114"/>
      <c r="C3" s="61">
        <v>244</v>
      </c>
      <c r="D3" s="16"/>
      <c r="E3" s="16"/>
      <c r="F3" s="16"/>
      <c r="G3" s="16"/>
      <c r="H3" s="16"/>
      <c r="I3" s="16"/>
      <c r="J3" s="16"/>
    </row>
    <row r="4" spans="1:10" ht="15" customHeight="1" x14ac:dyDescent="0.25">
      <c r="A4" s="60" t="s">
        <v>1</v>
      </c>
      <c r="B4" s="118" t="s">
        <v>1</v>
      </c>
      <c r="C4" s="118"/>
      <c r="D4" s="117"/>
      <c r="E4" s="117"/>
      <c r="F4" s="117"/>
      <c r="G4" s="117"/>
      <c r="H4" s="117"/>
      <c r="I4" s="117"/>
      <c r="J4" s="117"/>
    </row>
    <row r="5" spans="1:10" ht="25.5" customHeight="1" x14ac:dyDescent="0.25">
      <c r="A5" s="114" t="s">
        <v>2</v>
      </c>
      <c r="B5" s="114"/>
      <c r="C5" s="114"/>
      <c r="D5" s="115" t="s">
        <v>41</v>
      </c>
      <c r="E5" s="115"/>
      <c r="F5" s="115"/>
      <c r="G5" s="16"/>
      <c r="H5" s="16"/>
      <c r="I5" s="16"/>
      <c r="J5" s="16"/>
    </row>
    <row r="6" spans="1:10" ht="15.75" customHeight="1" thickBot="1" x14ac:dyDescent="0.3">
      <c r="A6" s="123" t="s">
        <v>77</v>
      </c>
      <c r="B6" s="123"/>
      <c r="C6" s="123"/>
      <c r="D6" s="123"/>
      <c r="E6" s="123"/>
      <c r="F6" s="123"/>
      <c r="G6" s="15"/>
      <c r="H6" s="15"/>
      <c r="I6" s="15"/>
      <c r="J6" s="15"/>
    </row>
    <row r="7" spans="1:10" ht="54.75" customHeight="1" thickBot="1" x14ac:dyDescent="0.3">
      <c r="A7" s="86" t="s">
        <v>9</v>
      </c>
      <c r="B7" s="87" t="s">
        <v>8</v>
      </c>
      <c r="C7" s="88" t="s">
        <v>21</v>
      </c>
      <c r="D7" s="88" t="s">
        <v>22</v>
      </c>
      <c r="E7" s="88" t="s">
        <v>23</v>
      </c>
      <c r="F7" s="89" t="s">
        <v>11</v>
      </c>
      <c r="G7" s="124"/>
      <c r="H7" s="117"/>
      <c r="I7" s="117"/>
      <c r="J7" s="117"/>
    </row>
    <row r="8" spans="1:10" ht="15.75" thickBot="1" x14ac:dyDescent="0.3">
      <c r="A8" s="2">
        <v>1</v>
      </c>
      <c r="B8" s="43">
        <v>2</v>
      </c>
      <c r="C8" s="41">
        <v>3</v>
      </c>
      <c r="D8" s="41">
        <v>4</v>
      </c>
      <c r="E8" s="41">
        <v>5</v>
      </c>
      <c r="F8" s="4">
        <v>6</v>
      </c>
      <c r="G8" s="122"/>
      <c r="H8" s="117"/>
      <c r="I8" s="117"/>
      <c r="J8" s="117"/>
    </row>
    <row r="9" spans="1:10" ht="47.25" x14ac:dyDescent="0.25">
      <c r="A9" s="125">
        <v>1</v>
      </c>
      <c r="B9" s="66" t="s">
        <v>24</v>
      </c>
      <c r="C9" s="82" t="s">
        <v>7</v>
      </c>
      <c r="D9" s="85" t="s">
        <v>7</v>
      </c>
      <c r="E9" s="83">
        <f>SUM(F19+E11)</f>
        <v>20949.996800000001</v>
      </c>
      <c r="F9" s="90">
        <f>SUM(F11:F11)</f>
        <v>5700</v>
      </c>
      <c r="G9" s="122"/>
      <c r="H9" s="117"/>
      <c r="I9" s="117"/>
      <c r="J9" s="117"/>
    </row>
    <row r="10" spans="1:10" ht="15.75" x14ac:dyDescent="0.25">
      <c r="A10" s="123"/>
      <c r="B10" s="64" t="s">
        <v>5</v>
      </c>
      <c r="C10" s="80" t="s">
        <v>1</v>
      </c>
      <c r="D10" s="64" t="s">
        <v>1</v>
      </c>
      <c r="E10" s="81" t="s">
        <v>1</v>
      </c>
      <c r="G10" s="122"/>
      <c r="H10" s="117"/>
      <c r="I10" s="117"/>
      <c r="J10" s="117"/>
    </row>
    <row r="11" spans="1:10" ht="32.25" thickBot="1" x14ac:dyDescent="0.3">
      <c r="A11" s="123"/>
      <c r="B11" s="65" t="s">
        <v>42</v>
      </c>
      <c r="C11" s="91">
        <v>3</v>
      </c>
      <c r="D11" s="34">
        <v>2</v>
      </c>
      <c r="E11" s="68">
        <v>950</v>
      </c>
      <c r="F11" s="69">
        <f>SUM(C11*D11*E11)</f>
        <v>5700</v>
      </c>
      <c r="G11" s="122"/>
      <c r="H11" s="117"/>
      <c r="I11" s="117"/>
      <c r="J11" s="117"/>
    </row>
    <row r="12" spans="1:10" ht="54.75" customHeight="1" x14ac:dyDescent="0.25">
      <c r="A12" s="71">
        <v>2</v>
      </c>
      <c r="B12" s="73" t="s">
        <v>25</v>
      </c>
      <c r="C12" s="74" t="s">
        <v>7</v>
      </c>
      <c r="D12" s="74" t="s">
        <v>7</v>
      </c>
      <c r="E12" s="92" t="s">
        <v>71</v>
      </c>
      <c r="F12" s="78">
        <f>SUM(F14)</f>
        <v>31800</v>
      </c>
      <c r="G12" s="124"/>
      <c r="H12" s="117"/>
      <c r="I12" s="117"/>
      <c r="J12" s="117"/>
    </row>
    <row r="13" spans="1:10" ht="15.75" x14ac:dyDescent="0.25">
      <c r="A13" s="40" t="s">
        <v>1</v>
      </c>
      <c r="B13" s="70" t="s">
        <v>5</v>
      </c>
      <c r="C13" s="67"/>
      <c r="D13" s="76"/>
      <c r="E13" s="77"/>
      <c r="F13" s="40" t="s">
        <v>1</v>
      </c>
      <c r="G13" s="124"/>
      <c r="H13" s="117"/>
      <c r="I13" s="117"/>
      <c r="J13" s="117"/>
    </row>
    <row r="14" spans="1:10" ht="71.25" customHeight="1" thickBot="1" x14ac:dyDescent="0.3">
      <c r="A14" s="29" t="s">
        <v>1</v>
      </c>
      <c r="B14" s="62" t="s">
        <v>26</v>
      </c>
      <c r="C14" s="33">
        <v>5</v>
      </c>
      <c r="D14" s="33">
        <v>3</v>
      </c>
      <c r="E14" s="34">
        <v>2120</v>
      </c>
      <c r="F14" s="79">
        <f>SUM(C14*D14*E14)</f>
        <v>31800</v>
      </c>
      <c r="G14" s="124"/>
      <c r="H14" s="117"/>
      <c r="I14" s="117"/>
      <c r="J14" s="117"/>
    </row>
    <row r="15" spans="1:10" ht="105" customHeight="1" thickBot="1" x14ac:dyDescent="0.3">
      <c r="A15" s="128">
        <v>3</v>
      </c>
      <c r="B15" s="99" t="s">
        <v>72</v>
      </c>
      <c r="C15" s="39" t="s">
        <v>71</v>
      </c>
      <c r="D15" s="43" t="s">
        <v>71</v>
      </c>
      <c r="E15" s="69" t="s">
        <v>71</v>
      </c>
      <c r="F15" s="76">
        <f>SUM(F17:F19)</f>
        <v>37299.997799999997</v>
      </c>
      <c r="G15" s="122"/>
      <c r="H15" s="117"/>
      <c r="I15" s="117"/>
      <c r="J15" s="117"/>
    </row>
    <row r="16" spans="1:10" ht="15.75" x14ac:dyDescent="0.25">
      <c r="A16" s="129"/>
      <c r="B16" s="103" t="s">
        <v>5</v>
      </c>
      <c r="C16" s="63"/>
      <c r="D16" s="100"/>
      <c r="E16" s="101"/>
      <c r="F16" s="28" t="s">
        <v>1</v>
      </c>
      <c r="G16" s="124"/>
      <c r="H16" s="117"/>
      <c r="I16" s="117"/>
      <c r="J16" s="117"/>
    </row>
    <row r="17" spans="1:10" ht="25.5" customHeight="1" x14ac:dyDescent="0.25">
      <c r="A17" s="129"/>
      <c r="B17" s="93" t="s">
        <v>73</v>
      </c>
      <c r="C17" s="94">
        <v>1</v>
      </c>
      <c r="D17" s="94">
        <v>1</v>
      </c>
      <c r="E17" s="84">
        <v>12000</v>
      </c>
      <c r="F17" s="95">
        <f>SUM(C17*D17*E17)</f>
        <v>12000</v>
      </c>
      <c r="G17" s="124"/>
      <c r="H17" s="117"/>
      <c r="I17" s="117"/>
      <c r="J17" s="117"/>
    </row>
    <row r="18" spans="1:10" ht="25.5" customHeight="1" x14ac:dyDescent="0.25">
      <c r="A18" s="129"/>
      <c r="B18" s="96" t="s">
        <v>74</v>
      </c>
      <c r="C18" s="97">
        <v>1</v>
      </c>
      <c r="D18" s="97">
        <v>3</v>
      </c>
      <c r="E18" s="98">
        <v>1766.6669999999999</v>
      </c>
      <c r="F18" s="95">
        <f>SUM(C18*D18*E18)</f>
        <v>5300.0010000000002</v>
      </c>
      <c r="G18" s="72"/>
      <c r="H18" s="59"/>
      <c r="I18" s="59"/>
      <c r="J18" s="59"/>
    </row>
    <row r="19" spans="1:10" ht="27" customHeight="1" thickBot="1" x14ac:dyDescent="0.3">
      <c r="A19" s="130"/>
      <c r="B19" s="104" t="s">
        <v>62</v>
      </c>
      <c r="C19" s="33">
        <v>12</v>
      </c>
      <c r="D19" s="102">
        <v>2</v>
      </c>
      <c r="E19" s="75">
        <v>833.33320000000003</v>
      </c>
      <c r="F19" s="75">
        <f>SUM(C19*D19*E19)</f>
        <v>19999.996800000001</v>
      </c>
      <c r="G19" s="72"/>
      <c r="H19" s="59"/>
      <c r="I19" s="59"/>
      <c r="J19" s="59"/>
    </row>
    <row r="20" spans="1:10" ht="16.5" customHeight="1" thickBot="1" x14ac:dyDescent="0.3">
      <c r="A20" s="126" t="s">
        <v>6</v>
      </c>
      <c r="B20" s="113"/>
      <c r="C20" s="127"/>
      <c r="D20" s="4" t="s">
        <v>7</v>
      </c>
      <c r="E20" s="4" t="s">
        <v>7</v>
      </c>
      <c r="F20" s="38">
        <f>SUM(F9+F12+F15)</f>
        <v>74799.997799999997</v>
      </c>
    </row>
  </sheetData>
  <mergeCells count="23">
    <mergeCell ref="G16:J16"/>
    <mergeCell ref="G17:J17"/>
    <mergeCell ref="A9:A11"/>
    <mergeCell ref="A20:C20"/>
    <mergeCell ref="A15:A19"/>
    <mergeCell ref="G12:J12"/>
    <mergeCell ref="G13:J13"/>
    <mergeCell ref="G14:J14"/>
    <mergeCell ref="G15:J15"/>
    <mergeCell ref="G7:J7"/>
    <mergeCell ref="G8:J8"/>
    <mergeCell ref="G9:J9"/>
    <mergeCell ref="G10:J10"/>
    <mergeCell ref="G11:J11"/>
    <mergeCell ref="A5:C5"/>
    <mergeCell ref="D5:F5"/>
    <mergeCell ref="A6:F6"/>
    <mergeCell ref="A1:F1"/>
    <mergeCell ref="A2:C2"/>
    <mergeCell ref="D2:J2"/>
    <mergeCell ref="A3:B3"/>
    <mergeCell ref="B4:C4"/>
    <mergeCell ref="D4:J4"/>
  </mergeCells>
  <pageMargins left="0.7" right="0.7" top="0.75" bottom="0.75" header="0.3" footer="0.3"/>
  <pageSetup paperSize="9" scale="84" orientation="portrait" horizontalDpi="0" verticalDpi="0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BreakPreview" zoomScale="60" zoomScaleNormal="100" workbookViewId="0">
      <selection sqref="A1:E1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32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112" t="s">
        <v>82</v>
      </c>
      <c r="B1" s="112"/>
      <c r="C1" s="112"/>
      <c r="D1" s="112"/>
      <c r="E1" s="112"/>
      <c r="F1" s="15"/>
      <c r="G1" s="15"/>
      <c r="H1" s="15"/>
      <c r="I1" s="15"/>
      <c r="J1" s="15"/>
    </row>
    <row r="2" spans="1:10" x14ac:dyDescent="0.25">
      <c r="A2" s="26"/>
      <c r="B2" s="26"/>
      <c r="C2" s="26"/>
      <c r="D2" s="16"/>
      <c r="E2" s="16"/>
      <c r="F2" s="16"/>
      <c r="G2" s="16"/>
      <c r="H2" s="16"/>
      <c r="I2" s="16"/>
      <c r="J2" s="16"/>
    </row>
    <row r="3" spans="1:10" ht="21.75" customHeight="1" x14ac:dyDescent="0.25">
      <c r="A3" s="161" t="s">
        <v>0</v>
      </c>
      <c r="B3" s="161"/>
      <c r="C3" s="17"/>
      <c r="D3" s="27">
        <v>244</v>
      </c>
      <c r="E3" s="16"/>
      <c r="F3" s="16"/>
      <c r="G3" s="16"/>
      <c r="H3" s="16"/>
      <c r="I3" s="16"/>
      <c r="J3" s="16"/>
    </row>
    <row r="4" spans="1:10" ht="15" customHeight="1" x14ac:dyDescent="0.25">
      <c r="A4" s="25" t="s">
        <v>1</v>
      </c>
      <c r="B4" s="118" t="s">
        <v>1</v>
      </c>
      <c r="C4" s="118"/>
      <c r="D4" s="117"/>
      <c r="E4" s="117"/>
      <c r="F4" s="117"/>
      <c r="G4" s="117"/>
      <c r="H4" s="117"/>
      <c r="I4" s="117"/>
      <c r="J4" s="117"/>
    </row>
    <row r="5" spans="1:10" ht="38.25" customHeight="1" x14ac:dyDescent="0.25">
      <c r="A5" s="162" t="s">
        <v>2</v>
      </c>
      <c r="B5" s="162"/>
      <c r="C5" s="160" t="s">
        <v>41</v>
      </c>
      <c r="D5" s="160"/>
      <c r="E5" s="160"/>
      <c r="F5" s="42"/>
      <c r="G5" s="16"/>
      <c r="H5" s="16"/>
      <c r="I5" s="16"/>
      <c r="J5" s="16"/>
    </row>
    <row r="6" spans="1:10" ht="31.5" customHeight="1" thickBot="1" x14ac:dyDescent="0.3">
      <c r="A6" s="113" t="s">
        <v>75</v>
      </c>
      <c r="B6" s="113"/>
      <c r="C6" s="113"/>
      <c r="D6" s="113"/>
      <c r="E6" s="113"/>
      <c r="F6" s="15"/>
      <c r="G6" s="15"/>
      <c r="H6" s="15"/>
      <c r="I6" s="15"/>
      <c r="J6" s="15"/>
    </row>
    <row r="7" spans="1:10" ht="44.25" customHeight="1" x14ac:dyDescent="0.25">
      <c r="A7" s="22" t="s">
        <v>3</v>
      </c>
      <c r="B7" s="156" t="s">
        <v>8</v>
      </c>
      <c r="C7" s="157"/>
      <c r="D7" s="119" t="s">
        <v>27</v>
      </c>
      <c r="E7" s="119" t="s">
        <v>28</v>
      </c>
      <c r="F7" s="122"/>
      <c r="G7" s="117"/>
      <c r="H7" s="117"/>
      <c r="I7" s="117"/>
      <c r="J7" s="117"/>
    </row>
    <row r="8" spans="1:10" ht="15.75" thickBot="1" x14ac:dyDescent="0.3">
      <c r="A8" s="23" t="s">
        <v>4</v>
      </c>
      <c r="B8" s="158"/>
      <c r="C8" s="159"/>
      <c r="D8" s="121"/>
      <c r="E8" s="121"/>
      <c r="F8" s="122"/>
      <c r="G8" s="117"/>
      <c r="H8" s="117"/>
      <c r="I8" s="117"/>
      <c r="J8" s="117"/>
    </row>
    <row r="9" spans="1:10" ht="16.5" thickBot="1" x14ac:dyDescent="0.3">
      <c r="A9" s="2">
        <v>1</v>
      </c>
      <c r="B9" s="163">
        <v>2</v>
      </c>
      <c r="C9" s="164"/>
      <c r="D9" s="4">
        <v>3</v>
      </c>
      <c r="E9" s="4">
        <v>4</v>
      </c>
      <c r="F9" s="122"/>
      <c r="G9" s="117"/>
      <c r="H9" s="117"/>
      <c r="I9" s="117"/>
      <c r="J9" s="117"/>
    </row>
    <row r="10" spans="1:10" ht="60" customHeight="1" thickBot="1" x14ac:dyDescent="0.3">
      <c r="A10" s="131">
        <v>1</v>
      </c>
      <c r="B10" s="143" t="s">
        <v>29</v>
      </c>
      <c r="C10" s="135"/>
      <c r="D10" s="4" t="s">
        <v>7</v>
      </c>
      <c r="E10" s="38">
        <f>SUM(E12:E12)</f>
        <v>12108</v>
      </c>
      <c r="F10" s="122"/>
      <c r="G10" s="117"/>
      <c r="H10" s="117"/>
      <c r="I10" s="117"/>
      <c r="J10" s="117"/>
    </row>
    <row r="11" spans="1:10" ht="30.75" thickBot="1" x14ac:dyDescent="0.3">
      <c r="A11" s="132"/>
      <c r="B11" s="3" t="s">
        <v>19</v>
      </c>
      <c r="D11" s="6" t="s">
        <v>1</v>
      </c>
      <c r="E11" s="5" t="s">
        <v>1</v>
      </c>
      <c r="F11" s="122"/>
      <c r="G11" s="117"/>
      <c r="H11" s="117"/>
      <c r="I11" s="117"/>
      <c r="J11" s="117"/>
    </row>
    <row r="12" spans="1:10" ht="16.5" thickBot="1" x14ac:dyDescent="0.3">
      <c r="A12" s="132"/>
      <c r="B12" s="143" t="s">
        <v>43</v>
      </c>
      <c r="C12" s="135"/>
      <c r="D12" s="18">
        <v>1</v>
      </c>
      <c r="E12" s="19">
        <v>12108</v>
      </c>
      <c r="F12" s="122"/>
      <c r="G12" s="117"/>
      <c r="H12" s="117"/>
      <c r="I12" s="117"/>
      <c r="J12" s="117"/>
    </row>
    <row r="13" spans="1:10" ht="25.5" customHeight="1" thickBot="1" x14ac:dyDescent="0.3">
      <c r="A13" s="131">
        <v>2</v>
      </c>
      <c r="B13" s="143" t="s">
        <v>46</v>
      </c>
      <c r="C13" s="135"/>
      <c r="D13" s="4" t="s">
        <v>7</v>
      </c>
      <c r="E13" s="20">
        <f>SUM(E15)</f>
        <v>35687</v>
      </c>
      <c r="F13" s="122"/>
      <c r="G13" s="117"/>
      <c r="H13" s="117"/>
      <c r="I13" s="117"/>
      <c r="J13" s="117"/>
    </row>
    <row r="14" spans="1:10" ht="18" customHeight="1" thickBot="1" x14ac:dyDescent="0.3">
      <c r="A14" s="132"/>
      <c r="B14" s="152" t="s">
        <v>19</v>
      </c>
      <c r="C14" s="153"/>
      <c r="D14" s="6" t="s">
        <v>1</v>
      </c>
      <c r="E14" s="5" t="s">
        <v>1</v>
      </c>
      <c r="F14" s="122"/>
      <c r="G14" s="117"/>
      <c r="H14" s="117"/>
      <c r="I14" s="117"/>
      <c r="J14" s="117"/>
    </row>
    <row r="15" spans="1:10" ht="16.5" thickBot="1" x14ac:dyDescent="0.3">
      <c r="A15" s="133"/>
      <c r="B15" s="143" t="s">
        <v>63</v>
      </c>
      <c r="C15" s="135"/>
      <c r="D15" s="18">
        <v>1</v>
      </c>
      <c r="E15" s="19">
        <v>35687</v>
      </c>
      <c r="F15" s="122"/>
      <c r="G15" s="117"/>
      <c r="H15" s="117"/>
      <c r="I15" s="117"/>
      <c r="J15" s="117"/>
    </row>
    <row r="16" spans="1:10" ht="49.5" customHeight="1" thickBot="1" x14ac:dyDescent="0.3">
      <c r="A16" s="136">
        <v>3</v>
      </c>
      <c r="B16" s="154" t="s">
        <v>30</v>
      </c>
      <c r="C16" s="155"/>
      <c r="D16" s="43" t="s">
        <v>7</v>
      </c>
      <c r="E16" s="36">
        <f>SUM(E19:E24)</f>
        <v>162395</v>
      </c>
      <c r="F16" s="122"/>
      <c r="G16" s="117"/>
      <c r="H16" s="117"/>
      <c r="I16" s="117"/>
      <c r="J16" s="117"/>
    </row>
    <row r="17" spans="1:10" ht="15" customHeight="1" x14ac:dyDescent="0.25">
      <c r="A17" s="137"/>
      <c r="B17" s="51" t="s">
        <v>5</v>
      </c>
      <c r="C17" s="35"/>
      <c r="D17" s="28" t="s">
        <v>1</v>
      </c>
      <c r="E17" s="28" t="s">
        <v>1</v>
      </c>
      <c r="F17" s="117"/>
      <c r="G17" s="117"/>
      <c r="H17" s="117"/>
      <c r="I17" s="117"/>
      <c r="J17" s="117"/>
    </row>
    <row r="18" spans="1:10" ht="1.5" customHeight="1" thickBot="1" x14ac:dyDescent="0.3">
      <c r="A18" s="137"/>
      <c r="B18" s="150"/>
      <c r="C18" s="151"/>
      <c r="D18" s="44"/>
      <c r="E18" s="34"/>
      <c r="F18" s="117"/>
      <c r="G18" s="117"/>
      <c r="H18" s="117"/>
      <c r="I18" s="117"/>
      <c r="J18" s="117"/>
    </row>
    <row r="19" spans="1:10" ht="16.5" thickBot="1" x14ac:dyDescent="0.3">
      <c r="A19" s="137"/>
      <c r="B19" s="146" t="s">
        <v>45</v>
      </c>
      <c r="C19" s="147"/>
      <c r="D19" s="18">
        <v>2</v>
      </c>
      <c r="E19" s="20">
        <v>10595</v>
      </c>
      <c r="F19" s="122"/>
      <c r="G19" s="117"/>
      <c r="H19" s="117"/>
      <c r="I19" s="117"/>
      <c r="J19" s="117"/>
    </row>
    <row r="20" spans="1:10" ht="16.5" thickBot="1" x14ac:dyDescent="0.3">
      <c r="A20" s="137"/>
      <c r="B20" s="148" t="s">
        <v>47</v>
      </c>
      <c r="C20" s="149"/>
      <c r="D20" s="18">
        <v>1</v>
      </c>
      <c r="E20" s="20">
        <v>74000</v>
      </c>
      <c r="F20" s="122"/>
      <c r="G20" s="117"/>
      <c r="H20" s="117"/>
      <c r="I20" s="117"/>
      <c r="J20" s="117"/>
    </row>
    <row r="21" spans="1:10" ht="16.5" thickBot="1" x14ac:dyDescent="0.3">
      <c r="A21" s="137"/>
      <c r="B21" s="144" t="s">
        <v>64</v>
      </c>
      <c r="C21" s="145"/>
      <c r="D21" s="18">
        <v>1</v>
      </c>
      <c r="E21" s="20">
        <v>3000</v>
      </c>
      <c r="F21" s="122"/>
      <c r="G21" s="117"/>
      <c r="H21" s="117"/>
      <c r="I21" s="117"/>
      <c r="J21" s="117"/>
    </row>
    <row r="22" spans="1:10" ht="29.25" customHeight="1" thickBot="1" x14ac:dyDescent="0.3">
      <c r="A22" s="137"/>
      <c r="B22" s="134" t="s">
        <v>60</v>
      </c>
      <c r="C22" s="135"/>
      <c r="D22" s="4" t="s">
        <v>7</v>
      </c>
      <c r="E22" s="20">
        <v>22800</v>
      </c>
      <c r="F22" s="122"/>
      <c r="G22" s="117"/>
      <c r="H22" s="117"/>
      <c r="I22" s="117"/>
      <c r="J22" s="117"/>
    </row>
    <row r="23" spans="1:10" ht="29.25" customHeight="1" thickBot="1" x14ac:dyDescent="0.3">
      <c r="A23" s="137"/>
      <c r="B23" s="134" t="s">
        <v>83</v>
      </c>
      <c r="C23" s="135"/>
      <c r="D23" s="110" t="s">
        <v>7</v>
      </c>
      <c r="E23" s="20">
        <v>46000</v>
      </c>
      <c r="F23" s="122"/>
      <c r="G23" s="117"/>
      <c r="H23" s="117"/>
      <c r="I23" s="117"/>
      <c r="J23" s="117"/>
    </row>
    <row r="24" spans="1:10" ht="29.25" customHeight="1" thickBot="1" x14ac:dyDescent="0.3">
      <c r="A24" s="138"/>
      <c r="B24" s="134" t="s">
        <v>61</v>
      </c>
      <c r="C24" s="135"/>
      <c r="D24" s="4" t="s">
        <v>7</v>
      </c>
      <c r="E24" s="20">
        <v>6000</v>
      </c>
      <c r="F24" s="122"/>
      <c r="G24" s="117"/>
      <c r="H24" s="117"/>
      <c r="I24" s="117"/>
      <c r="J24" s="117"/>
    </row>
    <row r="25" spans="1:10" ht="42" customHeight="1" thickBot="1" x14ac:dyDescent="0.3">
      <c r="A25" s="139">
        <v>4</v>
      </c>
      <c r="B25" s="143" t="s">
        <v>48</v>
      </c>
      <c r="C25" s="135"/>
      <c r="D25" s="4" t="s">
        <v>7</v>
      </c>
      <c r="E25" s="20">
        <f>SUM(E27)</f>
        <v>36000</v>
      </c>
      <c r="F25" s="122"/>
      <c r="G25" s="117"/>
      <c r="H25" s="117"/>
      <c r="I25" s="117"/>
      <c r="J25" s="117"/>
    </row>
    <row r="26" spans="1:10" ht="30.75" thickBot="1" x14ac:dyDescent="0.3">
      <c r="A26" s="132"/>
      <c r="B26" s="3" t="s">
        <v>19</v>
      </c>
      <c r="D26" s="6" t="s">
        <v>1</v>
      </c>
      <c r="E26" s="5" t="s">
        <v>1</v>
      </c>
      <c r="F26" s="122"/>
      <c r="G26" s="117"/>
      <c r="H26" s="117"/>
      <c r="I26" s="117"/>
      <c r="J26" s="117"/>
    </row>
    <row r="27" spans="1:10" ht="16.5" thickBot="1" x14ac:dyDescent="0.3">
      <c r="A27" s="140"/>
      <c r="B27" s="143" t="s">
        <v>44</v>
      </c>
      <c r="C27" s="135"/>
      <c r="D27" s="18">
        <v>4</v>
      </c>
      <c r="E27" s="19">
        <v>36000</v>
      </c>
      <c r="F27" s="122"/>
      <c r="G27" s="117"/>
      <c r="H27" s="117"/>
      <c r="I27" s="117"/>
      <c r="J27" s="117"/>
    </row>
    <row r="28" spans="1:10" ht="41.25" customHeight="1" thickBot="1" x14ac:dyDescent="0.3">
      <c r="A28" s="139">
        <v>5</v>
      </c>
      <c r="B28" s="143" t="s">
        <v>65</v>
      </c>
      <c r="C28" s="135"/>
      <c r="D28" s="4" t="s">
        <v>7</v>
      </c>
      <c r="E28" s="20">
        <f>SUM(E30)</f>
        <v>700</v>
      </c>
      <c r="F28" s="122"/>
      <c r="G28" s="117"/>
      <c r="H28" s="117"/>
      <c r="I28" s="117"/>
      <c r="J28" s="117"/>
    </row>
    <row r="29" spans="1:10" ht="30.75" thickBot="1" x14ac:dyDescent="0.3">
      <c r="A29" s="132"/>
      <c r="B29" s="3" t="s">
        <v>19</v>
      </c>
      <c r="D29" s="6" t="s">
        <v>1</v>
      </c>
      <c r="E29" s="5" t="s">
        <v>1</v>
      </c>
      <c r="F29" s="122"/>
      <c r="G29" s="117"/>
      <c r="H29" s="117"/>
      <c r="I29" s="117"/>
      <c r="J29" s="117"/>
    </row>
    <row r="30" spans="1:10" ht="16.5" thickBot="1" x14ac:dyDescent="0.3">
      <c r="A30" s="140"/>
      <c r="B30" s="143" t="s">
        <v>66</v>
      </c>
      <c r="C30" s="135"/>
      <c r="D30" s="18">
        <v>2</v>
      </c>
      <c r="E30" s="19">
        <v>700</v>
      </c>
      <c r="F30" s="122"/>
      <c r="G30" s="117"/>
      <c r="H30" s="117"/>
      <c r="I30" s="117"/>
      <c r="J30" s="117"/>
    </row>
    <row r="31" spans="1:10" ht="16.5" thickBot="1" x14ac:dyDescent="0.3">
      <c r="A31" s="6" t="s">
        <v>1</v>
      </c>
      <c r="B31" s="141" t="s">
        <v>6</v>
      </c>
      <c r="C31" s="142"/>
      <c r="D31" s="4" t="s">
        <v>7</v>
      </c>
      <c r="E31" s="38">
        <f>SUM(E10+E13+E16+E25+E28)</f>
        <v>246890</v>
      </c>
      <c r="F31" s="122"/>
      <c r="G31" s="117"/>
      <c r="H31" s="117"/>
      <c r="I31" s="117"/>
      <c r="J31" s="117"/>
    </row>
  </sheetData>
  <mergeCells count="59">
    <mergeCell ref="F23:J23"/>
    <mergeCell ref="F28:J28"/>
    <mergeCell ref="F29:J29"/>
    <mergeCell ref="B30:C30"/>
    <mergeCell ref="F30:J30"/>
    <mergeCell ref="A1:E1"/>
    <mergeCell ref="C5:E5"/>
    <mergeCell ref="A10:A12"/>
    <mergeCell ref="A3:B3"/>
    <mergeCell ref="B4:C4"/>
    <mergeCell ref="D4:J4"/>
    <mergeCell ref="A5:B5"/>
    <mergeCell ref="B9:C9"/>
    <mergeCell ref="F9:J9"/>
    <mergeCell ref="B10:C10"/>
    <mergeCell ref="F10:J10"/>
    <mergeCell ref="F11:J11"/>
    <mergeCell ref="A6:E6"/>
    <mergeCell ref="B7:C8"/>
    <mergeCell ref="D7:D8"/>
    <mergeCell ref="E7:E8"/>
    <mergeCell ref="F7:J7"/>
    <mergeCell ref="F8:J8"/>
    <mergeCell ref="F21:J21"/>
    <mergeCell ref="B14:C14"/>
    <mergeCell ref="B12:C12"/>
    <mergeCell ref="F12:J12"/>
    <mergeCell ref="F13:J13"/>
    <mergeCell ref="F14:J14"/>
    <mergeCell ref="B15:C15"/>
    <mergeCell ref="F15:J15"/>
    <mergeCell ref="B16:C16"/>
    <mergeCell ref="F16:J16"/>
    <mergeCell ref="F31:J31"/>
    <mergeCell ref="F17:J17"/>
    <mergeCell ref="F18:J18"/>
    <mergeCell ref="B19:C19"/>
    <mergeCell ref="F19:J19"/>
    <mergeCell ref="B20:C20"/>
    <mergeCell ref="F20:J20"/>
    <mergeCell ref="F22:J22"/>
    <mergeCell ref="F24:J24"/>
    <mergeCell ref="B25:C25"/>
    <mergeCell ref="F25:J25"/>
    <mergeCell ref="F26:J26"/>
    <mergeCell ref="B27:C27"/>
    <mergeCell ref="F27:J27"/>
    <mergeCell ref="B22:C22"/>
    <mergeCell ref="B18:C18"/>
    <mergeCell ref="A13:A15"/>
    <mergeCell ref="B24:C24"/>
    <mergeCell ref="A16:A24"/>
    <mergeCell ref="A25:A27"/>
    <mergeCell ref="B31:C31"/>
    <mergeCell ref="B13:C13"/>
    <mergeCell ref="B21:C21"/>
    <mergeCell ref="A28:A30"/>
    <mergeCell ref="B28:C28"/>
    <mergeCell ref="B23:C23"/>
  </mergeCells>
  <pageMargins left="0.7" right="0.7" top="0.75" bottom="0.75" header="0.3" footer="0.3"/>
  <pageSetup paperSize="9" scale="91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="60" zoomScaleNormal="100" workbookViewId="0">
      <selection activeCell="B10" sqref="B10:C10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7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178" t="s">
        <v>84</v>
      </c>
      <c r="B1" s="178"/>
      <c r="C1" s="178"/>
      <c r="D1" s="178"/>
      <c r="E1" s="178"/>
      <c r="F1" s="178"/>
      <c r="G1" s="46"/>
      <c r="H1" s="46"/>
      <c r="I1" s="46"/>
      <c r="J1" s="46"/>
    </row>
    <row r="2" spans="1:10" x14ac:dyDescent="0.25">
      <c r="A2" s="26"/>
      <c r="B2" s="26"/>
      <c r="C2" s="26"/>
      <c r="D2" s="16"/>
      <c r="E2" s="16"/>
      <c r="F2" s="16"/>
      <c r="G2" s="16"/>
      <c r="H2" s="16"/>
      <c r="I2" s="16"/>
      <c r="J2" s="16"/>
    </row>
    <row r="3" spans="1:10" ht="21.75" customHeight="1" x14ac:dyDescent="0.25">
      <c r="A3" s="161" t="s">
        <v>0</v>
      </c>
      <c r="B3" s="161"/>
      <c r="C3" s="47"/>
      <c r="D3" s="27">
        <v>244</v>
      </c>
      <c r="E3" s="16"/>
      <c r="F3" s="16"/>
      <c r="G3" s="16"/>
      <c r="H3" s="16"/>
      <c r="I3" s="16"/>
      <c r="J3" s="16"/>
    </row>
    <row r="4" spans="1:10" ht="15" customHeight="1" x14ac:dyDescent="0.25">
      <c r="A4" s="32" t="s">
        <v>1</v>
      </c>
      <c r="B4" s="179" t="s">
        <v>1</v>
      </c>
      <c r="C4" s="179"/>
      <c r="D4" s="117"/>
      <c r="E4" s="117"/>
      <c r="F4" s="117"/>
      <c r="G4" s="117"/>
      <c r="H4" s="117"/>
      <c r="I4" s="117"/>
      <c r="J4" s="117"/>
    </row>
    <row r="5" spans="1:10" ht="38.25" customHeight="1" x14ac:dyDescent="0.25">
      <c r="A5" s="180" t="s">
        <v>2</v>
      </c>
      <c r="B5" s="180"/>
      <c r="C5" s="32" t="s">
        <v>1</v>
      </c>
      <c r="D5" s="115" t="s">
        <v>41</v>
      </c>
      <c r="E5" s="115"/>
      <c r="F5" s="115"/>
      <c r="G5" s="16"/>
      <c r="H5" s="16"/>
      <c r="I5" s="16"/>
      <c r="J5" s="16"/>
    </row>
    <row r="6" spans="1:10" ht="15.75" customHeight="1" thickBot="1" x14ac:dyDescent="0.3">
      <c r="A6" s="171" t="s">
        <v>76</v>
      </c>
      <c r="B6" s="171"/>
      <c r="C6" s="171"/>
      <c r="D6" s="171"/>
      <c r="E6" s="171"/>
      <c r="F6" s="46"/>
      <c r="G6" s="46"/>
      <c r="H6" s="46"/>
      <c r="I6" s="46"/>
      <c r="J6" s="46"/>
    </row>
    <row r="7" spans="1:10" ht="44.25" customHeight="1" x14ac:dyDescent="0.25">
      <c r="A7" s="48" t="s">
        <v>3</v>
      </c>
      <c r="B7" s="172" t="s">
        <v>8</v>
      </c>
      <c r="C7" s="173"/>
      <c r="D7" s="176" t="s">
        <v>27</v>
      </c>
      <c r="E7" s="176" t="s">
        <v>28</v>
      </c>
      <c r="F7" s="122"/>
      <c r="G7" s="117"/>
      <c r="H7" s="117"/>
      <c r="I7" s="117"/>
      <c r="J7" s="117"/>
    </row>
    <row r="8" spans="1:10" ht="16.5" thickBot="1" x14ac:dyDescent="0.3">
      <c r="A8" s="49" t="s">
        <v>4</v>
      </c>
      <c r="B8" s="174"/>
      <c r="C8" s="175"/>
      <c r="D8" s="177"/>
      <c r="E8" s="177"/>
      <c r="F8" s="122"/>
      <c r="G8" s="117"/>
      <c r="H8" s="117"/>
      <c r="I8" s="117"/>
      <c r="J8" s="117"/>
    </row>
    <row r="9" spans="1:10" ht="16.5" thickBot="1" x14ac:dyDescent="0.3">
      <c r="A9" s="37">
        <v>1</v>
      </c>
      <c r="B9" s="169">
        <v>2</v>
      </c>
      <c r="C9" s="170"/>
      <c r="D9" s="18">
        <v>3</v>
      </c>
      <c r="E9" s="18">
        <v>4</v>
      </c>
      <c r="F9" s="122"/>
      <c r="G9" s="117"/>
      <c r="H9" s="117"/>
      <c r="I9" s="117"/>
      <c r="J9" s="117"/>
    </row>
    <row r="10" spans="1:10" ht="105" customHeight="1" thickBot="1" x14ac:dyDescent="0.3">
      <c r="A10" s="45" t="s">
        <v>1</v>
      </c>
      <c r="B10" s="165" t="s">
        <v>49</v>
      </c>
      <c r="C10" s="166"/>
      <c r="D10" s="18" t="s">
        <v>7</v>
      </c>
      <c r="E10" s="38">
        <f>SUM(E14)</f>
        <v>25000</v>
      </c>
      <c r="F10" s="122"/>
      <c r="G10" s="117"/>
      <c r="H10" s="117"/>
      <c r="I10" s="117"/>
      <c r="J10" s="117"/>
    </row>
    <row r="11" spans="1:10" ht="32.25" thickBot="1" x14ac:dyDescent="0.3">
      <c r="A11" s="45" t="s">
        <v>1</v>
      </c>
      <c r="B11" s="30" t="s">
        <v>19</v>
      </c>
      <c r="C11" s="31"/>
      <c r="D11" s="45" t="s">
        <v>1</v>
      </c>
      <c r="E11" s="50" t="s">
        <v>1</v>
      </c>
      <c r="F11" s="122"/>
      <c r="G11" s="117"/>
      <c r="H11" s="117"/>
      <c r="I11" s="117"/>
      <c r="J11" s="117"/>
    </row>
    <row r="12" spans="1:10" ht="16.5" thickBot="1" x14ac:dyDescent="0.3">
      <c r="A12" s="45" t="s">
        <v>1</v>
      </c>
      <c r="B12" s="165" t="s">
        <v>67</v>
      </c>
      <c r="C12" s="166"/>
      <c r="D12" s="18">
        <v>2</v>
      </c>
      <c r="E12" s="19">
        <v>10000</v>
      </c>
      <c r="F12" s="122"/>
      <c r="G12" s="117"/>
      <c r="H12" s="117"/>
      <c r="I12" s="117"/>
      <c r="J12" s="117"/>
    </row>
    <row r="13" spans="1:10" ht="16.5" thickBot="1" x14ac:dyDescent="0.3">
      <c r="A13" s="45" t="s">
        <v>1</v>
      </c>
      <c r="B13" s="165" t="s">
        <v>69</v>
      </c>
      <c r="C13" s="166"/>
      <c r="D13" s="18">
        <v>1</v>
      </c>
      <c r="E13" s="19">
        <v>15000</v>
      </c>
      <c r="F13" s="122"/>
      <c r="G13" s="117"/>
      <c r="H13" s="117"/>
      <c r="I13" s="117"/>
      <c r="J13" s="117"/>
    </row>
    <row r="14" spans="1:10" ht="16.5" thickBot="1" x14ac:dyDescent="0.3">
      <c r="A14" s="45" t="s">
        <v>1</v>
      </c>
      <c r="B14" s="167" t="s">
        <v>6</v>
      </c>
      <c r="C14" s="168"/>
      <c r="D14" s="18" t="s">
        <v>7</v>
      </c>
      <c r="E14" s="38">
        <f>SUM(E12:E13)</f>
        <v>25000</v>
      </c>
      <c r="F14" s="122"/>
      <c r="G14" s="117"/>
      <c r="H14" s="117"/>
      <c r="I14" s="117"/>
      <c r="J14" s="117"/>
    </row>
    <row r="15" spans="1:10" ht="15.75" x14ac:dyDescent="0.25">
      <c r="A15" s="14"/>
    </row>
  </sheetData>
  <mergeCells count="23">
    <mergeCell ref="A1:F1"/>
    <mergeCell ref="A3:B3"/>
    <mergeCell ref="B4:C4"/>
    <mergeCell ref="D4:J4"/>
    <mergeCell ref="A5:B5"/>
    <mergeCell ref="D5:F5"/>
    <mergeCell ref="A6:E6"/>
    <mergeCell ref="B7:C8"/>
    <mergeCell ref="D7:D8"/>
    <mergeCell ref="E7:E8"/>
    <mergeCell ref="F7:J7"/>
    <mergeCell ref="F8:J8"/>
    <mergeCell ref="B12:C12"/>
    <mergeCell ref="F12:J12"/>
    <mergeCell ref="B14:C14"/>
    <mergeCell ref="F14:J14"/>
    <mergeCell ref="B9:C9"/>
    <mergeCell ref="F9:J9"/>
    <mergeCell ref="B10:C10"/>
    <mergeCell ref="F10:J10"/>
    <mergeCell ref="F11:J11"/>
    <mergeCell ref="B13:C13"/>
    <mergeCell ref="F13:J13"/>
  </mergeCells>
  <pageMargins left="0.7" right="0.7" top="0.75" bottom="0.75" header="0.3" footer="0.3"/>
  <pageSetup paperSize="9" scale="84" orientation="portrait" horizontalDpi="0" verticalDpi="0" r:id="rId1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B7" sqref="B7:C8"/>
    </sheetView>
  </sheetViews>
  <sheetFormatPr defaultRowHeight="15" x14ac:dyDescent="0.25"/>
  <cols>
    <col min="1" max="1" width="7.42578125" customWidth="1"/>
    <col min="2" max="2" width="23.5703125" customWidth="1"/>
    <col min="3" max="3" width="17.5703125" customWidth="1"/>
    <col min="4" max="4" width="16.140625" customWidth="1"/>
    <col min="5" max="5" width="17" customWidth="1"/>
    <col min="6" max="6" width="21.42578125" customWidth="1"/>
    <col min="7" max="7" width="10.85546875" bestFit="1" customWidth="1"/>
    <col min="8" max="8" width="10.85546875" customWidth="1"/>
    <col min="10" max="10" width="25.42578125" customWidth="1"/>
  </cols>
  <sheetData>
    <row r="1" spans="1:10" ht="15" customHeight="1" x14ac:dyDescent="0.25">
      <c r="A1" s="112" t="s">
        <v>85</v>
      </c>
      <c r="B1" s="112"/>
      <c r="C1" s="112"/>
      <c r="D1" s="112"/>
      <c r="E1" s="112"/>
      <c r="F1" s="112"/>
      <c r="G1" s="15"/>
      <c r="H1" s="15"/>
      <c r="I1" s="15"/>
      <c r="J1" s="15"/>
    </row>
    <row r="2" spans="1:10" x14ac:dyDescent="0.25">
      <c r="A2" s="26"/>
      <c r="B2" s="26"/>
      <c r="C2" s="26"/>
      <c r="D2" s="16"/>
      <c r="E2" s="16"/>
      <c r="F2" s="16"/>
      <c r="G2" s="16"/>
      <c r="H2" s="16"/>
      <c r="I2" s="16"/>
      <c r="J2" s="16"/>
    </row>
    <row r="3" spans="1:10" ht="21.75" customHeight="1" x14ac:dyDescent="0.25">
      <c r="A3" s="161" t="s">
        <v>0</v>
      </c>
      <c r="B3" s="161"/>
      <c r="C3" s="17"/>
      <c r="D3" s="27">
        <v>244</v>
      </c>
      <c r="E3" s="16"/>
      <c r="F3" s="16"/>
      <c r="G3" s="16"/>
      <c r="H3" s="16"/>
      <c r="I3" s="16"/>
      <c r="J3" s="16"/>
    </row>
    <row r="4" spans="1:10" ht="15" customHeight="1" x14ac:dyDescent="0.25">
      <c r="A4" s="25" t="s">
        <v>1</v>
      </c>
      <c r="B4" s="118" t="s">
        <v>1</v>
      </c>
      <c r="C4" s="118"/>
      <c r="D4" s="117"/>
      <c r="E4" s="117"/>
      <c r="F4" s="117"/>
      <c r="G4" s="117"/>
      <c r="H4" s="117"/>
      <c r="I4" s="117"/>
      <c r="J4" s="117"/>
    </row>
    <row r="5" spans="1:10" ht="38.25" customHeight="1" x14ac:dyDescent="0.25">
      <c r="A5" s="162" t="s">
        <v>2</v>
      </c>
      <c r="B5" s="162"/>
      <c r="C5" s="25" t="s">
        <v>1</v>
      </c>
      <c r="D5" s="160" t="s">
        <v>41</v>
      </c>
      <c r="E5" s="160"/>
      <c r="F5" s="160"/>
      <c r="G5" s="16"/>
      <c r="H5" s="16"/>
      <c r="I5" s="16"/>
      <c r="J5" s="16"/>
    </row>
    <row r="6" spans="1:10" ht="15.75" customHeight="1" thickBot="1" x14ac:dyDescent="0.3">
      <c r="A6" s="171" t="s">
        <v>53</v>
      </c>
      <c r="B6" s="171"/>
      <c r="C6" s="171"/>
      <c r="D6" s="171"/>
      <c r="E6" s="171"/>
      <c r="F6" s="171"/>
      <c r="G6" s="15"/>
      <c r="H6" s="15"/>
      <c r="I6" s="15"/>
      <c r="J6" s="15"/>
    </row>
    <row r="7" spans="1:10" ht="59.25" customHeight="1" x14ac:dyDescent="0.25">
      <c r="A7" s="48" t="s">
        <v>3</v>
      </c>
      <c r="B7" s="172" t="s">
        <v>8</v>
      </c>
      <c r="C7" s="173"/>
      <c r="D7" s="176" t="s">
        <v>20</v>
      </c>
      <c r="E7" s="176" t="s">
        <v>31</v>
      </c>
      <c r="F7" s="176" t="s">
        <v>32</v>
      </c>
      <c r="G7" s="122"/>
      <c r="H7" s="117"/>
      <c r="I7" s="117"/>
      <c r="J7" s="117"/>
    </row>
    <row r="8" spans="1:10" ht="16.5" thickBot="1" x14ac:dyDescent="0.3">
      <c r="A8" s="49" t="s">
        <v>4</v>
      </c>
      <c r="B8" s="174"/>
      <c r="C8" s="175"/>
      <c r="D8" s="177"/>
      <c r="E8" s="177"/>
      <c r="F8" s="177"/>
      <c r="G8" s="122"/>
      <c r="H8" s="117"/>
      <c r="I8" s="117"/>
      <c r="J8" s="117"/>
    </row>
    <row r="9" spans="1:10" ht="16.5" thickBot="1" x14ac:dyDescent="0.3">
      <c r="A9" s="45" t="s">
        <v>1</v>
      </c>
      <c r="B9" s="169">
        <v>1</v>
      </c>
      <c r="C9" s="170"/>
      <c r="D9" s="18">
        <v>2</v>
      </c>
      <c r="E9" s="18">
        <v>3</v>
      </c>
      <c r="F9" s="18">
        <v>4</v>
      </c>
      <c r="G9" s="122"/>
      <c r="H9" s="117"/>
      <c r="I9" s="117"/>
      <c r="J9" s="117"/>
    </row>
    <row r="10" spans="1:10" ht="45" customHeight="1" thickBot="1" x14ac:dyDescent="0.3">
      <c r="A10" s="45" t="s">
        <v>1</v>
      </c>
      <c r="B10" s="165" t="s">
        <v>33</v>
      </c>
      <c r="C10" s="166"/>
      <c r="D10" s="18" t="s">
        <v>7</v>
      </c>
      <c r="E10" s="18" t="s">
        <v>7</v>
      </c>
      <c r="F10" s="18" t="s">
        <v>7</v>
      </c>
      <c r="G10" s="122"/>
      <c r="H10" s="117"/>
      <c r="I10" s="117"/>
      <c r="J10" s="117"/>
    </row>
    <row r="11" spans="1:10" ht="32.25" thickBot="1" x14ac:dyDescent="0.3">
      <c r="A11" s="45" t="s">
        <v>1</v>
      </c>
      <c r="B11" s="30" t="s">
        <v>34</v>
      </c>
      <c r="C11" s="31"/>
      <c r="D11" s="45" t="s">
        <v>1</v>
      </c>
      <c r="E11" s="50" t="s">
        <v>1</v>
      </c>
      <c r="F11" s="50" t="s">
        <v>1</v>
      </c>
      <c r="G11" s="122"/>
      <c r="H11" s="117"/>
      <c r="I11" s="117"/>
      <c r="J11" s="117"/>
    </row>
    <row r="12" spans="1:10" ht="16.5" thickBot="1" x14ac:dyDescent="0.3">
      <c r="A12" s="45">
        <v>1</v>
      </c>
      <c r="B12" s="165" t="s">
        <v>50</v>
      </c>
      <c r="C12" s="166"/>
      <c r="D12" s="50">
        <v>10</v>
      </c>
      <c r="E12" s="19">
        <v>36381</v>
      </c>
      <c r="F12" s="19">
        <f>SUM(D12*E12)</f>
        <v>363810</v>
      </c>
      <c r="G12" s="122"/>
      <c r="H12" s="117"/>
      <c r="I12" s="117"/>
      <c r="J12" s="117"/>
    </row>
    <row r="13" spans="1:10" ht="31.5" customHeight="1" thickBot="1" x14ac:dyDescent="0.3">
      <c r="A13" s="45">
        <v>2</v>
      </c>
      <c r="B13" s="165" t="s">
        <v>51</v>
      </c>
      <c r="C13" s="166"/>
      <c r="D13" s="50">
        <v>8</v>
      </c>
      <c r="E13" s="19">
        <v>30000</v>
      </c>
      <c r="F13" s="19">
        <f>SUM(D13*E13)</f>
        <v>240000</v>
      </c>
      <c r="G13" s="122"/>
      <c r="H13" s="117"/>
      <c r="I13" s="117"/>
      <c r="J13" s="117"/>
    </row>
    <row r="14" spans="1:10" ht="16.5" thickBot="1" x14ac:dyDescent="0.3">
      <c r="A14" s="45">
        <v>3</v>
      </c>
      <c r="B14" s="165" t="s">
        <v>52</v>
      </c>
      <c r="C14" s="166"/>
      <c r="D14" s="50">
        <v>10</v>
      </c>
      <c r="E14" s="19">
        <v>800</v>
      </c>
      <c r="F14" s="19">
        <f>SUM(D14*E14)</f>
        <v>8000</v>
      </c>
      <c r="G14" s="122"/>
      <c r="H14" s="117"/>
      <c r="I14" s="117"/>
      <c r="J14" s="117"/>
    </row>
    <row r="15" spans="1:10" ht="16.5" thickBot="1" x14ac:dyDescent="0.3">
      <c r="A15" s="45" t="s">
        <v>1</v>
      </c>
      <c r="B15" s="167" t="s">
        <v>6</v>
      </c>
      <c r="C15" s="168"/>
      <c r="D15" s="50" t="s">
        <v>1</v>
      </c>
      <c r="E15" s="18" t="s">
        <v>7</v>
      </c>
      <c r="F15" s="38">
        <f>SUM(F12:F14)</f>
        <v>611810</v>
      </c>
      <c r="G15" s="122"/>
      <c r="H15" s="117"/>
      <c r="I15" s="117"/>
      <c r="J15" s="117"/>
    </row>
  </sheetData>
  <mergeCells count="26">
    <mergeCell ref="A1:F1"/>
    <mergeCell ref="A3:B3"/>
    <mergeCell ref="B4:C4"/>
    <mergeCell ref="D4:J4"/>
    <mergeCell ref="A5:B5"/>
    <mergeCell ref="D5:F5"/>
    <mergeCell ref="A6:F6"/>
    <mergeCell ref="B7:C8"/>
    <mergeCell ref="D7:D8"/>
    <mergeCell ref="E7:E8"/>
    <mergeCell ref="F7:F8"/>
    <mergeCell ref="G7:J7"/>
    <mergeCell ref="G8:J8"/>
    <mergeCell ref="B13:C13"/>
    <mergeCell ref="G13:J13"/>
    <mergeCell ref="B14:C14"/>
    <mergeCell ref="G14:J14"/>
    <mergeCell ref="B15:C15"/>
    <mergeCell ref="G15:J15"/>
    <mergeCell ref="B9:C9"/>
    <mergeCell ref="G9:J9"/>
    <mergeCell ref="B10:C10"/>
    <mergeCell ref="G10:J10"/>
    <mergeCell ref="G11:J11"/>
    <mergeCell ref="B12:C12"/>
    <mergeCell ref="G12:J12"/>
  </mergeCells>
  <pageMargins left="0.7" right="0.7" top="0.75" bottom="0.75" header="0.3" footer="0.3"/>
  <pageSetup paperSize="9" scale="84" orientation="portrait" horizontalDpi="0" verticalDpi="0" r:id="rId1"/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view="pageBreakPreview" zoomScaleNormal="100" zoomScaleSheetLayoutView="100" workbookViewId="0">
      <selection activeCell="B7" sqref="B7:C7"/>
    </sheetView>
  </sheetViews>
  <sheetFormatPr defaultRowHeight="15" x14ac:dyDescent="0.25"/>
  <cols>
    <col min="1" max="1" width="6" customWidth="1"/>
    <col min="2" max="2" width="23.5703125" customWidth="1"/>
    <col min="3" max="3" width="16.85546875" customWidth="1"/>
    <col min="4" max="4" width="13.140625" customWidth="1"/>
    <col min="5" max="6" width="13.85546875" customWidth="1"/>
    <col min="7" max="7" width="14.7109375" customWidth="1"/>
    <col min="8" max="8" width="10.85546875" customWidth="1"/>
    <col min="10" max="10" width="25.42578125" customWidth="1"/>
  </cols>
  <sheetData>
    <row r="1" spans="1:10" ht="15" customHeight="1" x14ac:dyDescent="0.25">
      <c r="A1" s="112" t="s">
        <v>86</v>
      </c>
      <c r="B1" s="112"/>
      <c r="C1" s="112"/>
      <c r="D1" s="112"/>
      <c r="E1" s="112"/>
      <c r="F1" s="112"/>
      <c r="G1" s="15"/>
      <c r="H1" s="15"/>
      <c r="I1" s="15"/>
      <c r="J1" s="15"/>
    </row>
    <row r="2" spans="1:10" x14ac:dyDescent="0.25">
      <c r="A2" s="26"/>
      <c r="B2" s="26"/>
      <c r="C2" s="26"/>
      <c r="D2" s="16"/>
      <c r="E2" s="16"/>
      <c r="F2" s="16"/>
      <c r="G2" s="16"/>
      <c r="H2" s="16"/>
      <c r="I2" s="16"/>
      <c r="J2" s="16"/>
    </row>
    <row r="3" spans="1:10" ht="21.75" customHeight="1" x14ac:dyDescent="0.25">
      <c r="A3" s="161" t="s">
        <v>0</v>
      </c>
      <c r="B3" s="161"/>
      <c r="C3" s="17"/>
      <c r="D3" s="27">
        <v>244</v>
      </c>
      <c r="E3" s="16"/>
      <c r="F3" s="16"/>
      <c r="G3" s="16"/>
      <c r="H3" s="16"/>
      <c r="I3" s="16"/>
      <c r="J3" s="16"/>
    </row>
    <row r="4" spans="1:10" ht="15" customHeight="1" x14ac:dyDescent="0.25">
      <c r="A4" s="25" t="s">
        <v>1</v>
      </c>
      <c r="B4" s="118" t="s">
        <v>1</v>
      </c>
      <c r="C4" s="118"/>
      <c r="D4" s="117"/>
      <c r="E4" s="117"/>
      <c r="F4" s="117"/>
      <c r="G4" s="117"/>
      <c r="H4" s="117"/>
      <c r="I4" s="117"/>
      <c r="J4" s="117"/>
    </row>
    <row r="5" spans="1:10" ht="38.25" customHeight="1" x14ac:dyDescent="0.25">
      <c r="A5" s="162" t="s">
        <v>2</v>
      </c>
      <c r="B5" s="162"/>
      <c r="C5" s="25" t="s">
        <v>1</v>
      </c>
      <c r="D5" s="115" t="s">
        <v>41</v>
      </c>
      <c r="E5" s="115"/>
      <c r="F5" s="115"/>
      <c r="G5" s="16"/>
      <c r="H5" s="16"/>
      <c r="I5" s="16"/>
      <c r="J5" s="16"/>
    </row>
    <row r="6" spans="1:10" ht="15.75" customHeight="1" thickBot="1" x14ac:dyDescent="0.3">
      <c r="A6" s="113" t="s">
        <v>58</v>
      </c>
      <c r="B6" s="113"/>
      <c r="C6" s="113"/>
      <c r="D6" s="113"/>
      <c r="E6" s="113"/>
      <c r="F6" s="113"/>
      <c r="G6" s="113"/>
      <c r="H6" s="15"/>
      <c r="I6" s="15"/>
      <c r="J6" s="15"/>
    </row>
    <row r="7" spans="1:10" ht="45.75" customHeight="1" thickBot="1" x14ac:dyDescent="0.3">
      <c r="A7" s="195" t="s">
        <v>9</v>
      </c>
      <c r="B7" s="189" t="s">
        <v>8</v>
      </c>
      <c r="C7" s="190"/>
      <c r="D7" s="111" t="s">
        <v>35</v>
      </c>
      <c r="E7" s="111" t="s">
        <v>20</v>
      </c>
      <c r="F7" s="111" t="s">
        <v>36</v>
      </c>
      <c r="G7" s="111" t="s">
        <v>37</v>
      </c>
      <c r="H7" s="122"/>
      <c r="I7" s="117"/>
      <c r="J7" s="117"/>
    </row>
    <row r="8" spans="1:10" ht="15.75" thickBot="1" x14ac:dyDescent="0.3">
      <c r="A8" s="2">
        <v>1</v>
      </c>
      <c r="B8" s="189">
        <v>2</v>
      </c>
      <c r="C8" s="190"/>
      <c r="D8" s="4">
        <v>3</v>
      </c>
      <c r="E8" s="4">
        <v>4</v>
      </c>
      <c r="F8" s="4">
        <v>5</v>
      </c>
      <c r="G8" s="4">
        <v>6</v>
      </c>
      <c r="H8" s="122"/>
      <c r="I8" s="117"/>
      <c r="J8" s="117"/>
    </row>
    <row r="9" spans="1:10" ht="30" customHeight="1" x14ac:dyDescent="0.25">
      <c r="A9" s="184">
        <v>1</v>
      </c>
      <c r="B9" s="191" t="s">
        <v>38</v>
      </c>
      <c r="C9" s="192"/>
      <c r="D9" s="109" t="s">
        <v>7</v>
      </c>
      <c r="E9" s="109" t="s">
        <v>7</v>
      </c>
      <c r="F9" s="109" t="s">
        <v>7</v>
      </c>
      <c r="G9" s="109" t="s">
        <v>7</v>
      </c>
      <c r="H9" s="122"/>
      <c r="I9" s="117"/>
      <c r="J9" s="117"/>
    </row>
    <row r="10" spans="1:10" ht="31.5" customHeight="1" x14ac:dyDescent="0.25">
      <c r="A10" s="185"/>
      <c r="B10" s="193" t="s">
        <v>39</v>
      </c>
      <c r="C10" s="194"/>
      <c r="D10" s="107" t="s">
        <v>1</v>
      </c>
      <c r="E10" s="108" t="s">
        <v>1</v>
      </c>
      <c r="F10" s="108" t="s">
        <v>1</v>
      </c>
      <c r="G10" s="108" t="s">
        <v>1</v>
      </c>
      <c r="H10" s="122"/>
      <c r="I10" s="117"/>
      <c r="J10" s="117"/>
    </row>
    <row r="11" spans="1:10" ht="15.75" x14ac:dyDescent="0.25">
      <c r="A11" s="185"/>
      <c r="B11" s="182" t="s">
        <v>54</v>
      </c>
      <c r="C11" s="183"/>
      <c r="D11" s="196" t="s">
        <v>56</v>
      </c>
      <c r="E11" s="105">
        <v>2225.3128999999999</v>
      </c>
      <c r="F11" s="105">
        <v>35.950000000000003</v>
      </c>
      <c r="G11" s="106">
        <f>SUM(E11*F11)</f>
        <v>79999.998755000008</v>
      </c>
      <c r="H11" s="122"/>
      <c r="I11" s="117"/>
      <c r="J11" s="117"/>
    </row>
    <row r="12" spans="1:10" ht="15.75" x14ac:dyDescent="0.25">
      <c r="A12" s="185"/>
      <c r="B12" s="182" t="s">
        <v>55</v>
      </c>
      <c r="C12" s="183"/>
      <c r="D12" s="196" t="s">
        <v>57</v>
      </c>
      <c r="E12" s="105">
        <v>100</v>
      </c>
      <c r="F12" s="105">
        <v>3183.2</v>
      </c>
      <c r="G12" s="106">
        <f>SUM(E12*F12)</f>
        <v>318320</v>
      </c>
      <c r="H12" s="122"/>
      <c r="I12" s="117"/>
      <c r="J12" s="117"/>
    </row>
    <row r="13" spans="1:10" ht="15.75" thickBot="1" x14ac:dyDescent="0.3">
      <c r="A13" s="185"/>
      <c r="B13" s="187" t="s">
        <v>1</v>
      </c>
      <c r="C13" s="188"/>
      <c r="D13" s="5" t="s">
        <v>1</v>
      </c>
      <c r="E13" s="5" t="s">
        <v>1</v>
      </c>
      <c r="F13" s="5" t="s">
        <v>1</v>
      </c>
      <c r="G13" s="5" t="s">
        <v>1</v>
      </c>
      <c r="H13" s="122"/>
      <c r="I13" s="117"/>
      <c r="J13" s="117"/>
    </row>
    <row r="14" spans="1:10" ht="16.5" thickBot="1" x14ac:dyDescent="0.3">
      <c r="A14" s="186"/>
      <c r="B14" s="141" t="s">
        <v>6</v>
      </c>
      <c r="C14" s="142"/>
      <c r="D14" s="4" t="s">
        <v>7</v>
      </c>
      <c r="E14" s="4" t="s">
        <v>7</v>
      </c>
      <c r="F14" s="4" t="s">
        <v>7</v>
      </c>
      <c r="G14" s="19">
        <f>SUM(G11:G13)</f>
        <v>398319.99875500001</v>
      </c>
      <c r="H14" s="122"/>
      <c r="I14" s="117"/>
      <c r="J14" s="117"/>
    </row>
    <row r="15" spans="1:10" ht="15" customHeight="1" x14ac:dyDescent="0.25">
      <c r="A15" s="181"/>
      <c r="B15" s="181"/>
      <c r="C15" s="181"/>
      <c r="D15" s="181"/>
      <c r="E15" s="181"/>
      <c r="F15" s="181"/>
      <c r="G15" s="181"/>
      <c r="H15" s="181"/>
      <c r="I15" s="181"/>
      <c r="J15" s="181"/>
    </row>
    <row r="16" spans="1:10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</row>
    <row r="17" spans="1:1" ht="15.75" x14ac:dyDescent="0.25">
      <c r="A17" s="14"/>
    </row>
  </sheetData>
  <mergeCells count="25">
    <mergeCell ref="A1:F1"/>
    <mergeCell ref="A3:B3"/>
    <mergeCell ref="B4:C4"/>
    <mergeCell ref="D4:J4"/>
    <mergeCell ref="A5:B5"/>
    <mergeCell ref="D5:F5"/>
    <mergeCell ref="B7:C7"/>
    <mergeCell ref="H7:J7"/>
    <mergeCell ref="B8:C8"/>
    <mergeCell ref="H8:J8"/>
    <mergeCell ref="A6:G6"/>
    <mergeCell ref="B14:C14"/>
    <mergeCell ref="H14:J14"/>
    <mergeCell ref="A15:J15"/>
    <mergeCell ref="B12:C12"/>
    <mergeCell ref="H12:J12"/>
    <mergeCell ref="A9:A14"/>
    <mergeCell ref="B13:C13"/>
    <mergeCell ref="H13:J13"/>
    <mergeCell ref="B9:C9"/>
    <mergeCell ref="H9:J9"/>
    <mergeCell ref="H10:J10"/>
    <mergeCell ref="B11:C11"/>
    <mergeCell ref="H11:J11"/>
    <mergeCell ref="B10:C10"/>
  </mergeCells>
  <pageMargins left="0.70866141732283472" right="0.70866141732283472" top="0.74803149606299213" bottom="0.74803149606299213" header="0.31496062992125984" footer="0.31496062992125984"/>
  <pageSetup paperSize="9" scale="86" orientation="portrait" horizontalDpi="0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221</vt:lpstr>
      <vt:lpstr>222</vt:lpstr>
      <vt:lpstr>225 </vt:lpstr>
      <vt:lpstr>226</vt:lpstr>
      <vt:lpstr>290</vt:lpstr>
      <vt:lpstr>310</vt:lpstr>
      <vt:lpstr>340</vt:lpstr>
      <vt:lpstr>'221'!Область_печати</vt:lpstr>
      <vt:lpstr>'222'!Область_печати</vt:lpstr>
      <vt:lpstr>'225 '!Область_печати</vt:lpstr>
      <vt:lpstr>'226'!Область_печати</vt:lpstr>
      <vt:lpstr>'290'!Область_печати</vt:lpstr>
      <vt:lpstr>'310'!Область_печати</vt:lpstr>
      <vt:lpstr>'340'!Область_печати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RePack by Diakov</cp:lastModifiedBy>
  <cp:lastPrinted>2018-04-13T07:31:55Z</cp:lastPrinted>
  <dcterms:created xsi:type="dcterms:W3CDTF">2016-09-19T07:18:05Z</dcterms:created>
  <dcterms:modified xsi:type="dcterms:W3CDTF">2018-04-13T07:32:04Z</dcterms:modified>
</cp:coreProperties>
</file>